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mc:AlternateContent xmlns:mc="http://schemas.openxmlformats.org/markup-compatibility/2006">
    <mc:Choice Requires="x15">
      <x15ac:absPath xmlns:x15ac="http://schemas.microsoft.com/office/spreadsheetml/2010/11/ac" url="E:\ARCHIVOS\ESCRITORIO\BANCO MUNDIAL\PACK1-INTEGRADOS V3\Lote 13\11722 - ESCUELA PARVULARIA COLONIA LAS BRISAS\DOCUMENTOS COMPLEMENTARIOS\PLAN DE OFERTA\"/>
    </mc:Choice>
  </mc:AlternateContent>
  <xr:revisionPtr revIDLastSave="0" documentId="13_ncr:1_{09DDABA8-88D1-457C-91FC-172185B92D9A}" xr6:coauthVersionLast="47" xr6:coauthVersionMax="47" xr10:uidLastSave="{00000000-0000-0000-0000-000000000000}"/>
  <bookViews>
    <workbookView xWindow="-108" yWindow="-108" windowWidth="23256" windowHeight="12456" xr2:uid="{00000000-000D-0000-FFFF-FFFF00000000}"/>
  </bookViews>
  <sheets>
    <sheet name="PLAN DE OFERTA" sheetId="5" r:id="rId1"/>
    <sheet name="Modulo A" sheetId="1" state="hidden" r:id="rId2"/>
    <sheet name="Modulo B" sheetId="2" state="hidden" r:id="rId3"/>
    <sheet name="Modulo C" sheetId="3" state="hidden" r:id="rId4"/>
    <sheet name="Modulo D" sheetId="4" state="hidden"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0" i="5" l="1"/>
  <c r="D9" i="5"/>
  <c r="G104" i="4"/>
  <c r="G105" i="4"/>
  <c r="G12" i="1"/>
  <c r="G29" i="1"/>
  <c r="H28" i="1" s="1"/>
  <c r="G113" i="3"/>
  <c r="G112" i="3"/>
  <c r="G111" i="3"/>
  <c r="G109" i="3"/>
  <c r="G12" i="4"/>
  <c r="G14" i="4"/>
  <c r="G11" i="4"/>
  <c r="G10" i="4"/>
  <c r="G18" i="4"/>
  <c r="G19" i="4"/>
  <c r="G20" i="4"/>
  <c r="G21" i="4"/>
  <c r="G13" i="3"/>
  <c r="G12" i="3"/>
  <c r="G107" i="3"/>
  <c r="H106" i="3" s="1"/>
  <c r="G11" i="3"/>
  <c r="G11" i="1"/>
  <c r="G109" i="4"/>
  <c r="G108" i="4"/>
  <c r="G103" i="4"/>
  <c r="G102" i="4"/>
  <c r="G99" i="4"/>
  <c r="G100" i="4"/>
  <c r="G98" i="4"/>
  <c r="G32" i="4"/>
  <c r="G33" i="4"/>
  <c r="G91" i="4"/>
  <c r="G96" i="4"/>
  <c r="G95" i="4"/>
  <c r="G94" i="4"/>
  <c r="G90" i="4"/>
  <c r="G89" i="4"/>
  <c r="G86" i="4"/>
  <c r="G85" i="4"/>
  <c r="G83" i="4"/>
  <c r="G80" i="4"/>
  <c r="G78" i="4"/>
  <c r="G77" i="4"/>
  <c r="G74" i="4"/>
  <c r="G73" i="4"/>
  <c r="G105" i="3"/>
  <c r="H104" i="3" s="1"/>
  <c r="G75" i="3"/>
  <c r="G76" i="3"/>
  <c r="G77" i="3"/>
  <c r="G78" i="3"/>
  <c r="G79" i="3"/>
  <c r="G74" i="3"/>
  <c r="G71" i="3"/>
  <c r="G37" i="3"/>
  <c r="G39" i="3"/>
  <c r="G40" i="3"/>
  <c r="G41" i="3"/>
  <c r="G36" i="3"/>
  <c r="G43" i="3"/>
  <c r="G68" i="3"/>
  <c r="G103" i="3"/>
  <c r="G102" i="3"/>
  <c r="G99" i="3"/>
  <c r="G98" i="3"/>
  <c r="G97" i="3"/>
  <c r="G94" i="3"/>
  <c r="G93" i="3"/>
  <c r="G91" i="3"/>
  <c r="G88" i="3"/>
  <c r="G86" i="3"/>
  <c r="G85" i="3"/>
  <c r="G82" i="3"/>
  <c r="G81" i="3"/>
  <c r="E38" i="3"/>
  <c r="G38" i="3" s="1"/>
  <c r="G44" i="3"/>
  <c r="G70" i="3"/>
  <c r="G69" i="3"/>
  <c r="G67" i="3"/>
  <c r="G66" i="3"/>
  <c r="G65" i="3"/>
  <c r="G64" i="3"/>
  <c r="G61" i="3"/>
  <c r="G60" i="3"/>
  <c r="G59" i="3"/>
  <c r="G56" i="3"/>
  <c r="G55" i="3"/>
  <c r="G53" i="3"/>
  <c r="G50" i="3"/>
  <c r="G48" i="3"/>
  <c r="G47" i="3"/>
  <c r="G19" i="3"/>
  <c r="H18" i="3" s="1"/>
  <c r="G16" i="2"/>
  <c r="H15" i="2" s="1"/>
  <c r="G27" i="1"/>
  <c r="G16" i="1"/>
  <c r="H108" i="3" l="1"/>
  <c r="H107" i="4"/>
  <c r="H26" i="1"/>
  <c r="H101" i="4"/>
  <c r="H97" i="4"/>
  <c r="H73" i="3"/>
  <c r="H71" i="4"/>
  <c r="H92" i="4"/>
  <c r="H81" i="4"/>
  <c r="H87" i="4"/>
  <c r="H75" i="4"/>
  <c r="H80" i="3"/>
  <c r="H45" i="3"/>
  <c r="H100" i="3"/>
  <c r="H83" i="3"/>
  <c r="H35" i="3"/>
  <c r="H95" i="3"/>
  <c r="H89" i="3"/>
  <c r="H42" i="3"/>
  <c r="H51" i="3"/>
  <c r="H62" i="3"/>
  <c r="H57" i="3"/>
  <c r="H34" i="3" l="1"/>
  <c r="H72" i="3"/>
  <c r="H70" i="4"/>
  <c r="G33" i="3" l="1"/>
  <c r="H32" i="3" s="1"/>
  <c r="G19" i="2"/>
  <c r="G21" i="3"/>
  <c r="H20" i="3" s="1"/>
  <c r="G69" i="4"/>
  <c r="G68" i="4"/>
  <c r="G67" i="4"/>
  <c r="G66" i="4"/>
  <c r="G65" i="4"/>
  <c r="G64" i="4"/>
  <c r="G63" i="4"/>
  <c r="G62" i="4"/>
  <c r="G59" i="4"/>
  <c r="G58" i="4"/>
  <c r="G57" i="4"/>
  <c r="G54" i="4"/>
  <c r="G53" i="4"/>
  <c r="G51" i="4"/>
  <c r="G48" i="4"/>
  <c r="G46" i="4"/>
  <c r="G45" i="4"/>
  <c r="G42" i="4"/>
  <c r="G41" i="4"/>
  <c r="H39" i="4" s="1"/>
  <c r="G35" i="4"/>
  <c r="G36" i="4"/>
  <c r="G37" i="4"/>
  <c r="G22" i="4"/>
  <c r="G34" i="4"/>
  <c r="G31" i="4"/>
  <c r="G28" i="4"/>
  <c r="G29" i="4"/>
  <c r="G30" i="4"/>
  <c r="G27" i="4"/>
  <c r="G26" i="4"/>
  <c r="G25" i="4"/>
  <c r="G24" i="4"/>
  <c r="G23" i="4"/>
  <c r="G31" i="3"/>
  <c r="G30" i="3"/>
  <c r="G28" i="3"/>
  <c r="G27" i="3"/>
  <c r="G26" i="3"/>
  <c r="G24" i="3"/>
  <c r="H8" i="4" l="1"/>
  <c r="H17" i="4"/>
  <c r="H22" i="3"/>
  <c r="H55" i="4"/>
  <c r="H60" i="4"/>
  <c r="H49" i="4"/>
  <c r="H43" i="4"/>
  <c r="G115" i="3"/>
  <c r="H38" i="4" l="1"/>
  <c r="G16" i="3"/>
  <c r="H8" i="3" s="1"/>
  <c r="G10" i="3"/>
  <c r="H20" i="2"/>
  <c r="G18" i="2"/>
  <c r="H17" i="2" s="1"/>
  <c r="G10" i="2"/>
  <c r="G10" i="1"/>
  <c r="G14" i="2"/>
  <c r="H8" i="2" s="1"/>
  <c r="G14" i="1"/>
  <c r="H8" i="1" s="1"/>
  <c r="H15" i="1"/>
</calcChain>
</file>

<file path=xl/sharedStrings.xml><?xml version="1.0" encoding="utf-8"?>
<sst xmlns="http://schemas.openxmlformats.org/spreadsheetml/2006/main" count="708" uniqueCount="295">
  <si>
    <t>MINISTERIO DE EDUCACIÓN CIENCIA Y TECNOLOGÍA</t>
  </si>
  <si>
    <t xml:space="preserve">PROYECTO: ESCUELA DE EDUCACION PARVULARIA COLONIA LAS BRISAS </t>
  </si>
  <si>
    <t>MUNICIPIO: SOYAPANGO</t>
  </si>
  <si>
    <t>DEPARTAMENTO:SAN SALVADOR        CÓDIGO:11722</t>
  </si>
  <si>
    <t>No.</t>
  </si>
  <si>
    <t xml:space="preserve">DESCRIPCIÓN/PARTIDA </t>
  </si>
  <si>
    <t>UNIDAD</t>
  </si>
  <si>
    <t>CANTIDAD</t>
  </si>
  <si>
    <t>PRECIO UNITARIO</t>
  </si>
  <si>
    <t xml:space="preserve"> SUB-TOTAL </t>
  </si>
  <si>
    <t xml:space="preserve"> TOTAL PARTIDA </t>
  </si>
  <si>
    <t>OBRAS PRELIMINARES</t>
  </si>
  <si>
    <t>DEMOLICIONES Y DESALOJOS</t>
  </si>
  <si>
    <t>1.1.1</t>
  </si>
  <si>
    <t>Demolición de piso de cemento o piso de concreto.</t>
  </si>
  <si>
    <t>m²</t>
  </si>
  <si>
    <t>1.1.2</t>
  </si>
  <si>
    <t>Demolición de área de pared, incluye hechura de cuadrado, limpieza y desalojo a un sitio autorizado por la municipalidad.</t>
  </si>
  <si>
    <t>1.1.3</t>
  </si>
  <si>
    <t>Demolición manual de concreto armado.</t>
  </si>
  <si>
    <t>m3</t>
  </si>
  <si>
    <t>Desmontaje de sistema eléctrico existente en aulas, s.s. CRA, laboratorio, bodega, escenario, etc.</t>
  </si>
  <si>
    <t>u</t>
  </si>
  <si>
    <t>Desmontaje de cielo falso existente, incluye losetas, perfileria, receptaculos, lamparas y ventiladores.</t>
  </si>
  <si>
    <t>m2</t>
  </si>
  <si>
    <t>Desmontaje de artefactos sanitarios existente</t>
  </si>
  <si>
    <t>Nota: Las área a demoler se indica en plano de demolición, se deberá hacer los desalojos de material a un lugar autorizado, e incluye permiso de demolicion.</t>
  </si>
  <si>
    <t>REHABILITACIONES</t>
  </si>
  <si>
    <t>Modulo A: Rehabilitacion  de aula 1, 2 y 3 (6x7 pasillo de 1.50m)</t>
  </si>
  <si>
    <t>2.1.1</t>
  </si>
  <si>
    <t xml:space="preserve">
REHABILITACIÓN DE 3 AULAS QUE INCLUYE:
Cambio de cubierta a techo insulado de 2", incluye limpieza, pintura de estructura de soporte, capote, hechura de cepos, tornillería o cambio de polín espacial a polin C.
Canales, fascias y bajadas de aguas lluvias incluye tubería subterránea a cajas de aguas lluvias con sus accesorios. 
Ventanas corredizas. 
Defensas tipo cuadrícula. 
Piso tipo porcelanato y Zócalo. 
Repello, Afinado y Pintura a media altura (indicado en planos) lavable y el resto acrílica. 
Cambio Sistema Eléctrico incluye artefactos y dispositivos de acuerdo a especificaciones técnicas y normativa vigente. (Luminarias, tomacorrientes, interruptores, ventiladores, detector de humo y circuito cerrado) 
Pizarra. 
Puertas. 
Incluye desmontajes y desalojos. </t>
  </si>
  <si>
    <t>Modulo B: Rehabilitacion  de aula 4,5 y 6 (6x7 pasillo de 2.0 m)</t>
  </si>
  <si>
    <t>2.2.1</t>
  </si>
  <si>
    <t>2.2.2</t>
  </si>
  <si>
    <t xml:space="preserve">Construcción de pared para aula 4: suministro y mano de obra de bloque 15x20x40 incluye excavación, soleras de fundaciones, intermedias y coronamiento. </t>
  </si>
  <si>
    <t>Sanitario de Docentes</t>
  </si>
  <si>
    <t>2.3.1</t>
  </si>
  <si>
    <t xml:space="preserve">REHABILITACION DE SANITARIOS DE 1 UNIDAD. Cambio de cubierta a techo insulado 2", incluye limpieza, pintura de estructura de soporte, capote, hechura de cepos, tornillería, cambio de polín espacial a polin C.
Canales, fascias y bajadas de aguas lluvias incluye tubería subterránea a cajas de aguas lluvias con sus accesorios. 
Ventanas corredizas Y defensas tipo cuadrícula. 
Piso tipo porcelanato y Zócalo de PVC de curva sanitaria. 
Repello, Afinado y Pintado, azulejos altura según planos. 
Cambio Sistema Eléctrico incluye artefactos y dispositivos de acuerdo a especificaciones técnicas y normativa vigente. (Luminarias, tomacorrientes, interruptores) 
Servicio sanitario y lavamanos según especificaciones técnicas y manual de diseño “Mi Nueva Escuela”. 
APLICA TAMBIEN Ducha con accesorios. 
Barras de apoyo. 
Puerta 
Servicios sanitarios para personas discapacitadas. 
Instalaciones hidraulicas (sistema de distribución de agua potable y sistema de drenaje de aguas negras) en buenas condiciones de funcionamiento. 
Incluye desmontajes y desalojos. </t>
  </si>
  <si>
    <t>Módulo C: Rehabilitación de Aula 7 (6.06x7.63 pasillo 2.0)</t>
  </si>
  <si>
    <t>2.4.1</t>
  </si>
  <si>
    <t xml:space="preserve">REHABILITACIÓN DE 1 AULA QUE INCLUYE:
Cambio de cubierta a techo insulado de 2", incluye limpieza, pintura de estructura de soporte, capote, hechura de cepos, tornillería o cambio de polín espacial a polin C.
Canales, fascias y bajadas de aguas lluvias incluye tubería subterránea a cajas de aguas lluvias con sus accesorios. 
Ventanas corredizas. 
Defensas tipo cuadrícula. 
Piso tipo porcelanato y Zócalo. 
Repello, Afinado y Pintura a media altura (indicado en planos) lavable y el resto acrílica. 
Cambio Sistema Eléctrico incluye artefactos y dispositivos de acuerdo a especificaciones técnicas y normativa vigente. (Luminarias, tomacorrientes, interruptores, ventiladores, detector de humo y circuito cerrado) 
Pizarra. 
Puertas. 
Incluye desmontajes y desalojos. </t>
  </si>
  <si>
    <t>2.4.2</t>
  </si>
  <si>
    <t xml:space="preserve">Construcción de pared para aula 7: suministro y mano de obra de bloque 15x20x40 incluye excavación, soleras de fundaciones, intermedias y coronamiento. </t>
  </si>
  <si>
    <t>Módulo D: Rehabilitación de bodega de alimentos</t>
  </si>
  <si>
    <t>2.5.1</t>
  </si>
  <si>
    <t>REHABILITACION DE BODEGA, Incluye: Cambio de cubierta a techo insulado, incluye limpieza, pintura de estructura de soporte, capote, hechura de cepos, tornillería o cambio de polín espacial a polin C. Puertas.  Piso tipo porcelanato y zócalo, repellado y pintura. Cambio de instalaciones electricas y luminarias. Desmontajes y desalojo.</t>
  </si>
  <si>
    <t>CONSTRUCCIONES</t>
  </si>
  <si>
    <t>Modulo A: construccion de administración</t>
  </si>
  <si>
    <t>3.1.1</t>
  </si>
  <si>
    <t>CONSTRUCCION DE ADMINISTRACION QUE INCLUYE:
Fundaciones y paredes de bloque de concreto de 15cm. Cubierta a techo insulado de 2", estructura de soporte con polin tipo C, pletina, capote, hechura de cepos, tornillería.
Canales, fascias y bajadas de aguas lluvias incluye tubería subterránea a cajas de aguas lluvias con sus accesorios.
Ventanas corredizas.
Defensas tipo cuadrícula.
Piso tipo porcelanato y Zócalo.
Repello, Afinado y Pintura  a media altura lavable y el resto acrílica.
Sistema Eléctrico incluye artefactos y dispositivos de acuerdo a especificaciones técnicas y normativa vigente. (Luminarias, tomacorrientes, interruptores, ventiladores, detector de humo)
Puertas.</t>
  </si>
  <si>
    <t>Módulo de Servicios sanitarios</t>
  </si>
  <si>
    <t>3.2.1</t>
  </si>
  <si>
    <t>CONSTRUCCIÓN DE BATERIA DE 6 SANITARIOS QUE INCLUYE:
Fundaciones y paredes de bloque de concreto de 15cm
Cubierta de techo insulado 2", Incluye estructura de soporte con polin C, Capote.
Canales, Bajadas aguas lluvias y Fascia.
Ventanas corredizas.
Defensas tipo cuadrícula.
Piso tipo porcelanato y Zócalo Sanitario.
Repello, Afinado y Pintado.
Azulejos
Sistema Electrico y Luminarias.
Servicios sanitarios y Urinarios Ecológicos
Servicio sanitario para Minusvalidos con lavamanos y barra
Lavamanos e instalación de mueble.
Puertas y divisiones internas enunciadas en acabados. Duchas.
Nota: Se deberá diseñar sistema hidráulico y dejar las instalaciones de red potable y aguas negras conectada a la red pública en buenas condiciones de funcionamiento.</t>
  </si>
  <si>
    <t>Área de aseo</t>
  </si>
  <si>
    <t>3.3.1</t>
  </si>
  <si>
    <t>Fundaciones y paredes de bloque de concreto de 15 cm
Cubierta de techo a techo insulado 2”. Incluye estructura de soporte con polin C.
Canales, fascias y bajadas de aguas lluvias incluye tubería subterránea a cajas de aguas lluvias con sus accesorios. 
Ventanas corredizas y puertas. 
Defensas tipo cuadrícula. 
Piso tipo porcelanato y Zócalo. 
Repello, Afinado y Pintura a media altura (indicado en planos) lavable y el resto acrílica. 
Sistema Eléctrico incluye artefactos y dispositivos de acuerdo con especificaciones técnicas y normativa vigente. 
Poceta de aseo e instalación de tubo rectangular de 2"x1", chapa 14</t>
  </si>
  <si>
    <t>Salón de Usos Múltiples (SUM)</t>
  </si>
  <si>
    <t>3.4.1</t>
  </si>
  <si>
    <t>CONSTRUCCION DE SUM. INCLUYE: Fundaciones, cubiertas de techo curvo autoportante.
Canales, fascias y bajadas de aguas lluvias. Incluye tubería subterránea a cajas de aguas lluvias y sus sus accesorios. Acabados para canchas deportivas. Piso de concreto segun especificaciones tecnicas.                                                                                          Sistema electrico y luminarias. Estructura metalica (columnas, vigas, placas).</t>
  </si>
  <si>
    <t>Bodega general</t>
  </si>
  <si>
    <t>3.5.1</t>
  </si>
  <si>
    <t xml:space="preserve">Construccion DE BODEGA, Incluye: Fundaciones y paredes de bloque de concreto de 15cm. Cubierta a techo insulado de 2", estructura de soporte con polin C, capote, hechura de cepos, tornillería,pletina. 
Canales, fascias y bajadas de aguas lluvias incluye tubería subterránea a cajas de aguas lluvias con sus accesorios. 
Ventanas corredizas y puertas. 
Defensas tipo cuadrícula. 
Piso tipo porcelanato y Zócalo. 
Repello, Afinado y Pintura
Sistema Eléctrico incluye artefactos y dispositivos de acuerdo a especificaciones técnicas y normativa vigente. (Luminarias, tomacorrientes, interruptores, ventiladores, detector de humo y circuito cerrado) </t>
  </si>
  <si>
    <t>Cocina</t>
  </si>
  <si>
    <t>3.6.1</t>
  </si>
  <si>
    <t xml:space="preserve">CONSTRUCCION DE COCINA : de acuerdo a planos y especificaciones tecnicas, incluyen: suminstro de material y mano de obra para la construccion de bodega, cocina y comedor, de acuerdo a planos y especificaciones tecnicas, (EL SISTEMA ELÉCTRICO A INSTALAR DEBE LLEVAR TUBERÍA RÍGIDA) / Incluye trampa de grasa.                                                   </t>
  </si>
  <si>
    <t>OBRAS COMPLEMENTARIAS EXTERIORES</t>
  </si>
  <si>
    <t>Contenedor de basura tipo plastico con ruedas traseras, tapa desplegable. Tres compartimiento, dimensiones minimas de cada uno de 72X59X93 cm. cada compartimiento debe poseer color distintivo para cada tipo de desecho.</t>
  </si>
  <si>
    <t>c/u</t>
  </si>
  <si>
    <t>Suministro e instalación de Carro lavamanos de acero inoxidable (lavamanos con llave tipo cuello de ganso) incluye tubo de abasto para conectar al agua potable y desagüe para aguas grises. Debe quedar en buenas condiciones de funcionamiento.</t>
  </si>
  <si>
    <t>MALLA CICLÓN CAL.9 H=1.0 M POSTES HOGO 2"</t>
  </si>
  <si>
    <t>ml</t>
  </si>
  <si>
    <t>SUMINISTRO E INSTALACIÓN LETRAS ACRÍLICAS EN MURO FACHADA.</t>
  </si>
  <si>
    <t>sg</t>
  </si>
  <si>
    <t>SUMINISTRO E INSTALACIÓN DE PLACA</t>
  </si>
  <si>
    <t>U</t>
  </si>
  <si>
    <t>Suministro y aplicación pintura de aceite de primera calidad, acabado de alto brillo, Incluye limpieza y preparación de paredes. Dos manos de acabado uniforme. MURO PERIMETRAL FRONTAL</t>
  </si>
  <si>
    <t>Construcción de canaleta para aguas lluvias, ancho=1.0m de concreto f'c=210 kg/cm2 e=0.10m, incluye terracería. mejoramiento de suelo y desalojo.</t>
  </si>
  <si>
    <t>Construcción de rampa de acceso entre módulo A y B</t>
  </si>
  <si>
    <t>4.8.1</t>
  </si>
  <si>
    <t>Construcción de rampa de acceso de conexión entre módulos y áreas complementarios de enseñanza-aprendizaje, forjada y pavimentada con piso de concreto 0.07m f'c=180 kg/cm²</t>
  </si>
  <si>
    <t>4.8.2</t>
  </si>
  <si>
    <t xml:space="preserve">Pasamanos de Ho No.3 tubos en paralelo 2" y soldados con Ho. No. 1.5" a cada 2.0 M. Según detalle adjunto. </t>
  </si>
  <si>
    <t>Tanque de Agua potable</t>
  </si>
  <si>
    <t>4.9.1</t>
  </si>
  <si>
    <t xml:space="preserve">Tanque de Agua Potable:
 Suministro e instalación de tanque de polietileno de 1100 litros, flexibles y resistentes a la intemperie, incluye kit de accesorios, válvula flotador, filtro sedimentos, multiconector y respiradero.
Base de concreto para tanque </t>
  </si>
  <si>
    <t>Área recreativa</t>
  </si>
  <si>
    <t>4.10.1</t>
  </si>
  <si>
    <t>Trazo y nivelacion</t>
  </si>
  <si>
    <t>4.10.2</t>
  </si>
  <si>
    <t>Suministro y colocación de relleno compactado suelo-cemento. 20:1 (c/mat. selecto).</t>
  </si>
  <si>
    <t>m³</t>
  </si>
  <si>
    <t>4.10.3</t>
  </si>
  <si>
    <t>Engramado con grama San agustin</t>
  </si>
  <si>
    <t>4.10.4</t>
  </si>
  <si>
    <t>Suministro e instalación de juegos infantiles para Parvularia de madera, con torre, deslizadores y columpios para un área de 4.80m x 4.80m.</t>
  </si>
  <si>
    <t>4.10.5</t>
  </si>
  <si>
    <t>Suministro e instalación de juegos infantiles para Parvularia, Casa de juegos con tobogán plasticos.</t>
  </si>
  <si>
    <t>OBRAS COMPLEMENTARIAS ELECTRICAS</t>
  </si>
  <si>
    <t xml:space="preserve">Sistema eléctrico y señales débiles (aires acondicionados, interconectividad de internet, sistema de alarmas contra intrusos e incendio, equipo de bombeo). El ofertante deberá realizar el diagnóstico del sistema, de ser necesario la unificación de cargas, especificaciones técnicas, diseño, planos, aplicando el uso eficiente de la energía de acuerdo con las normativas vigentes y especificaciones técnicas del ministerio. Según el cálculo de cargas se deberá considerar: 
-Subestación capacidad mínima de 37.5 KVA, incluye red de polarización. 
-Alimentador principal y secundarios de acuerdo con la capacidad de corriente de carga. 
-Red de polarización del tablero general. 
-Tablero general y subtableros por módulo de corrientes de carga de trabajo. 
-Red de interconexión subterránea y pozos de registro.  
- Incluye pagos y trámites de compañía eléctrica y certificación de las instalaciones. </t>
  </si>
  <si>
    <t>SG</t>
  </si>
  <si>
    <t>MEDIDAS AMBIENTALES Y SOCIALES</t>
  </si>
  <si>
    <t>Medidas Ambientales (ver documento complementario PGAS)</t>
  </si>
  <si>
    <t>s/g</t>
  </si>
  <si>
    <t>Medidas Sociales (Capacitaciones, rótulo, consultas, asambleas, oficina de queja, teléfono, buzones, etc.) (ver documento complementario PGAS)</t>
  </si>
  <si>
    <t>Reubicacion Temporal Adecuaciones</t>
  </si>
  <si>
    <t>Reubicacion Temporal Arrendamiento (incluye pagos de servicios basicos)</t>
  </si>
  <si>
    <t>COSTO DIRECTO</t>
  </si>
  <si>
    <t>SUB-TOTAL 1 (DIRECTO, INDIRECTO + IMPREVISTOS)</t>
  </si>
  <si>
    <t>SUB-TOTAL 2 (SUB-TOTAL 1 + IVA)</t>
  </si>
  <si>
    <t>COSTO TOTAL</t>
  </si>
  <si>
    <t>PRESUPUESTO PARA REHABILITACIÓN DE INFRAESTRUCTURA</t>
  </si>
  <si>
    <t>DEPARTAMENTO:    SAN SALVADOR        CÓDIGO:     11722</t>
  </si>
  <si>
    <t>DEMOLICIONES</t>
  </si>
  <si>
    <t>Demolición de área de pared, incluye hechura de cuadrado, limpieza y desalojo a un sitio autorizado. (Dirección)</t>
  </si>
  <si>
    <t>Demolición manual de concreto armado</t>
  </si>
  <si>
    <t>DESMONTAJE</t>
  </si>
  <si>
    <t>C/U</t>
  </si>
  <si>
    <t>CONSTRUCCIÓN NUEVA DIRECCIÓN</t>
  </si>
  <si>
    <t>CONSTRUCCION DE MODULO DE DIRECCION DE ACUERDO A PLANOS Y ESPECIFICACIONES TECNICAS, INCLUYEN:</t>
  </si>
  <si>
    <t>-MÓDULO DE ADMINISTRACION EN UN NIVEL  CON PAREDES DE BLOQUE  DE CONCRETO TIPO FACHADA SISADO AMBAS CARAS</t>
  </si>
  <si>
    <t>CUBIERTA panel DE TECHO tipo SANDWICH</t>
  </si>
  <si>
    <t xml:space="preserve">--CANALES Y BAJADAS  DE AGUAS LLUVIAS.                                                                                                                                                                                                     </t>
  </si>
  <si>
    <t>--VENTANAS CON ESTRUCTURA DE ALUMINIO TIPO PESADO, ANODIZADO NATURAL VENTANA TIPO FRANCESA,  DE 5 MM</t>
  </si>
  <si>
    <t>-DEFENSAS METÁLICAS</t>
  </si>
  <si>
    <t>-PUERTAS METÁLICAS DE DOBLE FORRO</t>
  </si>
  <si>
    <t>-INSTALACIÓN DE PISO DE PORCELANATO DE 60X60 COLOR GRIS CLARO   CON ZÓCALO</t>
  </si>
  <si>
    <t xml:space="preserve">-PINTURA COMPLETA DEL MÓDULO INTERIOR Y EXTERIOR                                                                                                                                             </t>
  </si>
  <si>
    <t xml:space="preserve">-SISTEMA ELÉCTRICO COMPLETO QUE INCLUYE, LUMINARIAS, INTERRUPTORES, TOMACORRIENTES, TABLEROS, ALAMBRADO Y CANALIZACIÓN,TABLERO Y ACOMETIDA ELÉCTRICA A CONECTAR CON TABLERO GENERAL.  DE ACUERDO A PLANOS Y ESPECIFICACIONES TÉCNICAS, (EL SISTEMA ELÉCTRICO A INSTALAR DEBE LLEVAR TUBERÍA RÍGIDA)                                                             </t>
  </si>
  <si>
    <t>REHABILITACIÓN AULAS DE 6.00 X 7.00 CON PASILLO</t>
  </si>
  <si>
    <t xml:space="preserve">REHABILITACIÓN DE #3 AULAS QUE INCLUYE: 
Cambio de cubierta a techo insulado, incluye limpieza, pintura de estructura de soporte, pletina, capote, hechura de cepos, tornillería, desmontaje y desalojo de techo existente. 
Canales, fascias y bajadas de aguas lluvias incluye tubería subterránea a cajas de aguas lluvias con sus accesorios. 
Ventanas corredizas. 
Defensas tipo cuadrícula. 
Piso tipo porcelanato y Zócalo. 
Repello, Afinado y Pintura  a media altura lavable y el resto acrílica. 
Cambio Sistema Eléctrico incluye artefactos y dispositivos de acuerdo a especificaciones técnicas y normativa vigente. (Luminarias, tomacorrientes, interruptores, ventiladores, detector de humo y circuito cerrado) 
Pizarra. 
Puerta metálica. </t>
  </si>
  <si>
    <t>CANALETA DE AGUAS LLUVIAS</t>
  </si>
  <si>
    <t>4.1.1</t>
  </si>
  <si>
    <t>REHABILITACIÓN AULA 6X7 CON PASILLO</t>
  </si>
  <si>
    <t>REHABILITACIÓN DE #3 AULAS QUE INCLUYE: 
Cambio de cubierta a techo insulado, incluye limpieza, pintura de estructura de soporte, pletina, capote, hechura de cepos, tornillería, desmontaje y desalojo de techo existente. 
Canales, fascias y bajadas de aguas lluvias incluye tubería subterránea a cajas de aguas lluvias con sus accesorios. 
Ventanas corredizas. 
Defensas tipo cuadrícula. 
Piso tipo porcelanato y Zócalo. 
Repello, Afinado y Pintura  a media altura lavable y el resto acrílica. 
Cambio Sistema Eléctrico incluye artefactos y dispositivos de acuerdo a especificaciones técnicas y normativa vigente. (Luminarias, tomacorrientes, interruptores, ventiladores, detector de humo y circuito cerrado) 
Pizarra. 
Puerta metálica.
PARED A LEVANTAR PARA AULA 4: Suministro y mano de obra para la construcción de muro de bloque, incluye excavación, soleras de fundación, intermedias y de coronamiento</t>
  </si>
  <si>
    <t>OBRAS EXTERIORES</t>
  </si>
  <si>
    <t>7.1.1</t>
  </si>
  <si>
    <t>7.1.2</t>
  </si>
  <si>
    <t>PARED A LEVANTAR PARA AULA 4: Suministro y mano de obra para la construcción de muro de bloque, incluye excavación, soleras de fundación, intermedias y de coronamiento.</t>
  </si>
  <si>
    <t xml:space="preserve">Demolición de área de pared, incluye hechura de cuadrado, limpieza y desalojo a un sitio autorizado. </t>
  </si>
  <si>
    <t>REHABILITACIÓN</t>
  </si>
  <si>
    <t>m2 REHABILITACIÓN DE 1 AULA QUE INCLUYE:
Cambio de Cubierta de techo a techo insulado, Incluye limpieza y pintura estructura de soporte, Pletina y Capote, Desmontaje de techo existente
Canales, Bajadas aguas lluvias y Fascia.
Ventanas corredizas.
Defensas tipo cuadrícula.
Piso tipo porcelanato y Zócalo.
Repello, Afinado y Pintura  a media altura lavable y el resto acrilica.
Cambio Sistema Electrico y Luminarias.
Ventiladores
Detector de Humo
Circuito Cerrado
Pizarra y mueble</t>
  </si>
  <si>
    <t>OBRAS DE CONSTRUCCIÓN PARED AULA 7</t>
  </si>
  <si>
    <t>Suministro y mano de obra para la construcción de muro de bloque, incluye excavación, soleras de fundación, intermedias y de coronamiento.</t>
  </si>
  <si>
    <t>CUBIERTAS TECHO SALÓN USOS MÚLTIPLES</t>
  </si>
  <si>
    <t>CUBIERTA DE TECHO CURVO</t>
  </si>
  <si>
    <t>}</t>
  </si>
  <si>
    <t>Suminstro e instalación de Panel de techo curvo autoportante sin estructura, de aluminio, zinc y sílice,  calibre 24. Norma ASTM A792</t>
  </si>
  <si>
    <t>ESTRUCTURA</t>
  </si>
  <si>
    <t>4.2.1</t>
  </si>
  <si>
    <t>Placa meálica 0.75x0.75x1", 12 pernos de anclaje #8 Fy=4200KG/cm2, L=1.00m +gancho estandar (Incluye tuerca hexagonal, arandela plana grado 60, incluye limpieza, concreto de nivelación, demoliciones, definición de arista y resanes)</t>
  </si>
  <si>
    <t>4.2.2</t>
  </si>
  <si>
    <t>Columna CJ1 4 tubos pipe standard 2" cha 40 acero A 36 celosía 1 1/4"@60°</t>
  </si>
  <si>
    <t>4.2.3</t>
  </si>
  <si>
    <t>Viga VJ1 3 tubos pipe standard 2" cha 40 acero A 36 celosia tubo pipe standard 1 1/4"@60°</t>
  </si>
  <si>
    <t>PISO</t>
  </si>
  <si>
    <t>4.3.1</t>
  </si>
  <si>
    <t>Construcción de Base de concreto e= 7.0 cms, f'c=180 kg/cms, refuerzo de varilla de 1/4 @ 30 cm en a.s., para pisos cerámico o porcelanato.</t>
  </si>
  <si>
    <t>4.3.2</t>
  </si>
  <si>
    <t xml:space="preserve">Suministro e instalación de porcelanade 60x60, color beige acabado mate, espesor 9 mm, pei 5, tráfico intenso. Pegamento especial para porcelanato </t>
  </si>
  <si>
    <t>CONSTRUCCIÓN NUEVA DE SS</t>
  </si>
  <si>
    <t>m2 CONSTRUCCIÓN DE SERVICIOS SANITARIOS QUE INCLUYE:
Fundaciones y paredes de bloque de concreto de 15cm
Cubierta de techo a techo insulado, Incluye estructura de soporte, Capote.
Canales, Bajadas aguas lluvias y Fascia.
Ventanas corredizas.
Defensas tipo cuadrícula.
Piso tipo porcelanato y Zócalo Sanitario.
Repello, Afinado y Pintado.
Azulejos
Sistema Electrico y Luminarias.
Servicios sanitarios y Urinarios Ecológicos
Lavabrazos. Puertas.</t>
  </si>
  <si>
    <t>CONSTRUCCIÓN NUEVA DE BODEGA GENERAL</t>
  </si>
  <si>
    <t xml:space="preserve">OBRAS DE CONSTRUCCIÓN </t>
  </si>
  <si>
    <t>6.1.1</t>
  </si>
  <si>
    <t>6.1.2</t>
  </si>
  <si>
    <t>Excavacion a mano para fundacion (h&lt;1.5 m)</t>
  </si>
  <si>
    <t>6.1.3</t>
  </si>
  <si>
    <t>Relleno compactado conmaterial libre de materia organica en fundaciones (factor de abundamiento considerado 1.4)</t>
  </si>
  <si>
    <t>6.1.4</t>
  </si>
  <si>
    <t>Construcción de solera de Fundación SF-2 (30 cmx25 cm)  4#3; Est #3@0.15</t>
  </si>
  <si>
    <t>6.1.5</t>
  </si>
  <si>
    <t>Pared de Bloque de Concreto 15X20X40 CM. RV N°4@0.40M, RH N°2@0.40. Incluye llenado de bastones.</t>
  </si>
  <si>
    <t>6.1.6</t>
  </si>
  <si>
    <t>Suministro e instalacion de piso de concreto 180kg/cm2.</t>
  </si>
  <si>
    <t>CUBIERTAS Y PROTECCIONES</t>
  </si>
  <si>
    <t>6.2.1</t>
  </si>
  <si>
    <t>Suministro e instalación panel de techo tipo Sándwich, espesor de 20 mm, con Aislante de Poliuretano inyectado de alta densidad de 40Kg/m3 y 90% de celda cerrada, fabricado en línea continua de última generación, con ancho útil de 1.00m.
Lámina superior pre pintada al horno, color blanco con 3 grecas y film de polietileno protector, lámina inferior pre pintada al horno color blanco con microperfilado de 25 mm en huella de rolado.
Machimbrado con junta de neopreno para evitar puente térmico. Incluye platina de 1 ½ x 1/8 plg. (En estructura de polín espacial), tornillería, desmontaje y desalojo de techo existente. Sobre los tornillos autorroscantes se deberá de colocar material bituminoso o un sellador impermeabilizante elastómero acrílico a base de agua, incluye pintura general en estructura de techo existente, hechura de cepos. incluye pintura de estructura metálica existente</t>
  </si>
  <si>
    <t>6.2.2</t>
  </si>
  <si>
    <t>Suministro e instalación de canal de agua lluvia con lámina galvanizada lisa # 26, resistente a la corrosión, norma ASTM A 653-M soldado y remachado, ganchos de Ho. De 1/2" a cada 0.50 m, con cañuela, acabado final exterior una mano de galvite y dos manos de pintura esmalte.</t>
  </si>
  <si>
    <t>PUERTAS Y VENTANAS</t>
  </si>
  <si>
    <t>6.3.1</t>
  </si>
  <si>
    <t>VENTANAS</t>
  </si>
  <si>
    <t>6.3.1.1</t>
  </si>
  <si>
    <t>Suministro e instalación de ventana tipo francesa, perfilería de aluminio anodizado color blanco, y vidrio laminado claro de 6mm, incluye desmontaje de ventana existente y preparación de superficies de vano, sello en todo el contorno exterior e interior con sellador elastomérico impermeable acrílico base agua color blanco. Incluye desalojo.</t>
  </si>
  <si>
    <t>6.3.1.2</t>
  </si>
  <si>
    <t>Suministro e instalación de defensa metálica tipo Mi Nueva Escuela con marco de hierro cuadrado de 1/2" y arte hexagonal de hiero cuadrado de 3/8", incluye dos manos de anticorrosivo de diferentes colores (rojo y verde) y 1 mano de pintura esmalte. Con tramado decorativo tipo hexágono. incluye desmontaje de ventana existente.</t>
  </si>
  <si>
    <t>6.3.2</t>
  </si>
  <si>
    <t xml:space="preserve">PUERTAS </t>
  </si>
  <si>
    <t>6.3.2.1</t>
  </si>
  <si>
    <t>Suministro e instalación de puerta metálica 2 hojas; Doble forro lamina de 1/16" estructura de 1"x1" chapa 14; Contramarco ang. 1 1/2"x 1 1/2" x 3/16"; Haladeras Ho. 3/4"; Chapa tipo parche de primera calidad, bisagras T/PIN 5/8".Incluye 2 manos de anticorrosivo(Usar colores diferentes) 1 mano de pintura esmalte.</t>
  </si>
  <si>
    <t>ACABADOS</t>
  </si>
  <si>
    <t>PINTURA</t>
  </si>
  <si>
    <t xml:space="preserve">Suministro y aplicación de pintura de agua acrílica lavable de primera calidad, acabado mate, incluye limpieza y preparación de paredes con base. Dos manos acabado uniforme. </t>
  </si>
  <si>
    <t>PARED</t>
  </si>
  <si>
    <t>7.2.1</t>
  </si>
  <si>
    <t xml:space="preserve">Suministro y aplicación de repello de superficies verticales hasta E=0.02 M= 1:4, usando cemento de albañilería ASTM  C-91 y arena de rio colada. </t>
  </si>
  <si>
    <t>7.2.2</t>
  </si>
  <si>
    <t>Suministro y aplicación de afinado en superficies verticales E=2mm, con mezcla prefabricada para afinados.</t>
  </si>
  <si>
    <t>PISOS</t>
  </si>
  <si>
    <t>Piso y azulejos</t>
  </si>
  <si>
    <t>8.1.2</t>
  </si>
  <si>
    <t>8.1.3</t>
  </si>
  <si>
    <t>8.1.4</t>
  </si>
  <si>
    <t xml:space="preserve">Suministro e instalación de Zócalo de porcelanato de h=7.5cm. color beige. </t>
  </si>
  <si>
    <t xml:space="preserve">INSTALACIONES ELECTRICAS  </t>
  </si>
  <si>
    <t>ELECTRICIDAD</t>
  </si>
  <si>
    <t>9.1.1</t>
  </si>
  <si>
    <t>Suministro e instalación de Tomacorriente Doble Polarizado Cuerpo Entero 20 amperios, Configuración Nema 5-20R, 3 Hilos, 20 Amp,125 V, de nylon extrafuerte, resistente al alto impacto, color marfil, placa de acero inoxidable, caja rectangular de 4"x2", de hierro galvanizado pesada. Incluye canalización, alambrado y conexión de circuito.</t>
  </si>
  <si>
    <t>9.1.2</t>
  </si>
  <si>
    <t>Suministro y Montaje de Interruptor Sencillo 15 A. 120V. Tipo dado, con su placa metálica acero inoxidable, en caja rectangular 4"x2" ho. galv. pesada. Incluye canalización y alambrado.</t>
  </si>
  <si>
    <t>9.1.3</t>
  </si>
  <si>
    <t>Suministro y Montaje de Interruptor Doble 15 A. 120V. Tipo dado, con su placa metálica acero inoxidable, en caja rectangular 4"x2" ho. galv. Pesada. Incluye canalización y alambrado.</t>
  </si>
  <si>
    <t>9.1.4</t>
  </si>
  <si>
    <t>Suministro e instalación de luminaria compacta, bombillo LED, de 14 WATTS, 120 V; montado en caja octogonal ho. galv. Pesada, receptáculo fijo de baquelita, rosca metálica completa, contacto fijo al centro. Incluye canalización, alambrado y conexión de circuito.</t>
  </si>
  <si>
    <t>9.1.5</t>
  </si>
  <si>
    <t>Suministro e instalación de Ventilador de Techo Tipo Industrial con 3 Aspas Metálicas, 120V, 3 a 5 Velocidades, color blanco, incluye control de velocidad, canalización y alambrado, con certificación UL. Incluye canalización, alambrado y conexión de circuito.</t>
  </si>
  <si>
    <t>9.1.6</t>
  </si>
  <si>
    <t xml:space="preserve">Suministro e instalación de estructura metálica tipo pata de gallina para el montaje de ventilador de techo tipo industrial. </t>
  </si>
  <si>
    <t>9.1.7</t>
  </si>
  <si>
    <t xml:space="preserve">Suministro e instalación de luminaria de emergencia, con bombillo LED fijos de color blanco 120 Voltios, 7 Watts fabricada en plástico inyectado, batería sellada, tiempo de respaldo de 90 minutos, montaje en pared. Incluye alambrado y canalizado con tubería rígida EMT UL para salidas de luminarias, cajas rectangulares fijas en estructura de techo. </t>
  </si>
  <si>
    <t>9.1.8</t>
  </si>
  <si>
    <t>Suministro e instalación de detector de humo, alimentado con una batería de 9 voltios, sirena audible de 85 decibeles o mayor, certificación UL 217 FIRST ALERT, con botón de prueba y silencio. Ver plano. Se deberá de presentar tres diferentes modelos para su previa aprobación.</t>
  </si>
  <si>
    <t>CONSTRUCCIÓN NUEVA AREA DE ASEO</t>
  </si>
  <si>
    <t>OBRAS DE CONSTRUCCIÓN PARED 1.25X1.40</t>
  </si>
  <si>
    <t xml:space="preserve">Sustitución de techo con lámina aluminio zinc calibre 24. Incluye tornillo autorroscante acero inoxidable galvanizado de 1" y de 3/4" con arandela de neopreno. Sobre los tornillos autorroscantes se deberá de colocar material bituminoso o un sellador impermeabilizante elastómero acrílico a base de agua. Incluye desmontaje y desalojo de techo existente, incluye pintura general en estructura de techo existente, hechura de cepos. </t>
  </si>
  <si>
    <t>Suministro e instalación de puerta metálica de ancho= 0.80 a 0.90  mts x alto= 1.50 a 1.80  C/Tubo DE 1X1;  Un  forro de lámina 1/16" Y Contramarco de  L1½"X1½X1/8", pasador metálico. Incluye aplicación de anticorrosivo y acabado con pintura base esmalte.</t>
  </si>
  <si>
    <t>COLUMNA METALICA</t>
  </si>
  <si>
    <t>10.1.1</t>
  </si>
  <si>
    <t>Suministro e instalación de Tubo estructural cuadrado 4'' chapa 14 1.8mm 6m</t>
  </si>
  <si>
    <t>POCETA DE ASEO</t>
  </si>
  <si>
    <t>11.1.1</t>
  </si>
  <si>
    <t>TANQUE</t>
  </si>
  <si>
    <t>12.1.1</t>
  </si>
  <si>
    <t xml:space="preserve">Suministro e instalación de tanque de polietileno de 1100 litros, flexibles y resistentes a la intemperie, incluye kit de accesorios, válvula flotador, filtro sedimentos, multiconector y respiradero. </t>
  </si>
  <si>
    <t>BASE PARA TANQUE</t>
  </si>
  <si>
    <t>12.2.1</t>
  </si>
  <si>
    <t>12.2.2</t>
  </si>
  <si>
    <t>12.2.3</t>
  </si>
  <si>
    <t>SUMINISTRO Y MANO DE OBRA PARA LA CONSTRUCCION DE MURO DE BLOQUE, INCLUYE EXCAVACION, SOLERAS DE FUNDACION, INTERMEDIAS Y DE CORONAMIENTO.</t>
  </si>
  <si>
    <t>CONSTRUCCIÓN NUEVA SERVICIOS SANITARIOS 7 UNIDADES</t>
  </si>
  <si>
    <t>m2 CONSTRUCCIÓN DE SERVICIOS SANITARIOS QUE INCLUYE:
Fundaciones y paredes de bloque de concreto de 15cm
Cubierta de techo a techo insulado, Incluye estructura de soporte, Capote.
Canales, Bajadas aguas lluvias y Fascia.
Ventanas corredizas.
Defensas tipo cuadrícula.
Piso tipo porcelanato y Zócalo Sanitario.
Repello, Afinado y Pintado.
Azulejos
Sistema Electrico y Luminarias.
Servicios sanitarios y Urinarios Ecológicos
Lavabrazos</t>
  </si>
  <si>
    <t>CONSTRUCCIPON NUEVA COCINA</t>
  </si>
  <si>
    <t>Suministro e instalacion de cortina metalica enrollable</t>
  </si>
  <si>
    <t>Suministro e instalación puerta abatible de una Hoja, Fabricada en Acero Rolado en Frio de 0.73 mm G40, con refuerzo para ventanilla y manija, mocheta SR de una hoja, fabricada en acero G-40 Cal. 16, con pintura al horno, con Refuerzos Internos para 3 Bisagras de 4”, cerradura de Entrada Llave/MAriposa cromada con cilindro de latón 70 mm, Ventana 4x27” con Marco y contramarco, vidrio claro de 7 mm. de acero rolado en frio de 0.80 mm con tornillería interna y Sello contra humedad.</t>
  </si>
  <si>
    <t>c/U</t>
  </si>
  <si>
    <t>1.1.4</t>
  </si>
  <si>
    <t>1.1.5</t>
  </si>
  <si>
    <t>1.1.6</t>
  </si>
  <si>
    <t xml:space="preserve">Suministro e instalación de Porcelanato de 60x60, color beige acabado mate, espesor 9 mm, pei 5, tráfico intenso. Pegamento especial para porcelanato </t>
  </si>
  <si>
    <t>1.1.7</t>
  </si>
  <si>
    <t>SUMINISTRO E INSTALACIÓN DE PANEL DE TECHO TIPO SÁNDWICH, ESPESOR DE 20 MM, CON AISLANTE DE POLIURETANO INYECTADO DE ALTA DENSIDAD DE 40KG/M3 Y 90% DE CELDA CERRADA, FABRICADO EN LÍNEA CONTINUA DE ÚLTIMA GENERACIÓN, CON ANCHO ÚTIL DE 1.00M.
LÁMINA SUPERIOR PRE PINTADA AL HORNO, COLOR BLANCO CON 3 GRECAS Y FILM DE POLIETILENO PROTECTOR, LÁMINA INFERIOR PRE PINTADA AL HORNO COLOR BLANCO CON MICROPERFILADO DE 25 MM EN HUELLA DE ROLADO.
MACHIMBRADO CON JUNTA DE NEOPRENO PARA EVITAR PUENTE TÉRMICO. INCLUYE ESTRUCTURA DE SOPORTE DE TECHO CON POLÍN C Y TORNILLERÍA. SOBRE LOS TORNILLOS AUTORROSCANTES SE DEBERÁ DE COLOCAR MATERIAL BITUMINOSO O UN SELLADOR IMPERMEABILIZANTE ELASTÓMERO ACRÍLICO A BASE DE AGUA, INCLUYE DOS MANOS DE PINTURA ANTICORROSIVA, UNA MANO DE PINTURA DE ACEITE COLOR BLANCO EN ESTRUCTURA DE TECHO, HECHURA DE CEPOS.</t>
  </si>
  <si>
    <t>1.1.8</t>
  </si>
  <si>
    <t>1.1.9</t>
  </si>
  <si>
    <t>Suministro e instalación de bajadas de aguas lluvias con tubería PVC Ø 4", 125 PSI. Sujetados con cinchos de platina de 1/8"x1", fijados con tornillo goloso de 2"x10 y anclas plásticas. Incluye tubería subterránea a cajas de aguas lluvias. Incluir accesorios.</t>
  </si>
  <si>
    <t>1.1.10</t>
  </si>
  <si>
    <t>Suministro y colocación de enchape de azulejos. Piezas cerámicas esmaltada brillante, resistente a la humedad, abrasión y rayado de 20x30 cm color blanco con adhesivo especial para cerámica NORMA ANSI 118.4 de la mejor calidad. Y porcelana sin arena, alta resistencia al desgaste NORMA ANSI 118.6 color blanco.</t>
  </si>
  <si>
    <t>1.1.11</t>
  </si>
  <si>
    <t>1.1.12</t>
  </si>
  <si>
    <t>1.1.13</t>
  </si>
  <si>
    <t>Suministro e instalación Luminaria gabinete de 1´x4´ tubos LED 2 X18 Watts, 120V, de empotrar en cielo falso, difusor plástico blanco cuadriculado tipo rejilla, tubo T-8, Tipo luz de día, Incluye alambrado, Canalización, conexión de circuito y Polarización ( Conductor chaqueta aislante verde  Terminal de Ojo).</t>
  </si>
  <si>
    <t>1.1.14</t>
  </si>
  <si>
    <t>1.1.15</t>
  </si>
  <si>
    <t xml:space="preserve">Suministro e instalación de Tubería de PVC 1/2"  315 psi, incluye accesorios tales como codos, uniones, tapones, tees, y cualquier otro accesorio de acople o conexión </t>
  </si>
  <si>
    <t>1.1.16</t>
  </si>
  <si>
    <t xml:space="preserve">Tubería de PVC 3"  80 psi,  incluye accesorios para acople y conexiones, excavación, compactación. </t>
  </si>
  <si>
    <t>1.1.17</t>
  </si>
  <si>
    <t xml:space="preserve">Suministro e instalación de fregadero de empotrar de 2 pocetas en acero inoxidable, incluye grifo cuello de ganso y accesorios de instalación. </t>
  </si>
  <si>
    <t>1.1.18</t>
  </si>
  <si>
    <t>1.1.19</t>
  </si>
  <si>
    <t>1.1.20</t>
  </si>
  <si>
    <t>REHABILITACIÓN BODEGA DE ALIMENTOS</t>
  </si>
  <si>
    <t>TECHO</t>
  </si>
  <si>
    <t>2.1.2</t>
  </si>
  <si>
    <t>3.1.2</t>
  </si>
  <si>
    <t>5.1.1</t>
  </si>
  <si>
    <t>5.1.2</t>
  </si>
  <si>
    <t>5.1.3</t>
  </si>
  <si>
    <t>6.1.7</t>
  </si>
  <si>
    <t>6.1.8</t>
  </si>
  <si>
    <t>6.1.9</t>
  </si>
  <si>
    <t>REHABILITACIÓN SANITARIO DOCENTES</t>
  </si>
  <si>
    <t xml:space="preserve">AREA RECREATIVA </t>
  </si>
  <si>
    <t>7.1.3</t>
  </si>
  <si>
    <t>8.1.1</t>
  </si>
  <si>
    <t>8.1.5</t>
  </si>
  <si>
    <t>JUEGOS PARA AREA RECREATIVA</t>
  </si>
  <si>
    <t>CONSTRUCCION DE TIENDA ESCOLAR</t>
  </si>
  <si>
    <t>4.11.1</t>
  </si>
  <si>
    <t>Tienda escolar tipo con dimensiones de 2.52 x 2.52 mts, cuenta con un area interna de 5.68 m2, con paredes internas de fibrolite, con revestimiento exterior de lámina metálica, puertas y ventanas metalicas, superficie de piso fibrolite, y cubierta de lámina troquelada zinc-aluminio. Al interior cuenta con muebles de cocina, alacena, barra de atencion y espacio para cocina, refrigeradora, micro ondas y lavatrastos. Incluye instalaciones electricas (luminarias, tomacorrientes, tableros y alimentadores) e instalaciones hidraulicas (abastecimiento de aguas potable y drenaje de aguas grises, trampa de grasas) para su correcto funcionamiento.</t>
  </si>
  <si>
    <t>S.G.</t>
  </si>
  <si>
    <t>OBRAS EXTERIORES COMPLEMENTARIAS</t>
  </si>
  <si>
    <t>COSTOS INDIRECTOS</t>
  </si>
  <si>
    <t>ARANCELES DE CONSTRUCCIÓN
(PAGO CONTRA PRESENTACION DE RECIBO A NOMBRE MINEDUCYT)</t>
  </si>
  <si>
    <t>IVA</t>
  </si>
  <si>
    <t>IMPREVISTOS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</si>
</sst>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4" formatCode="_(&quot;$&quot;* #,##0.00_);_(&quot;$&quot;* \(#,##0.00\);_(&quot;$&quot;* &quot;-&quot;??_);_(@_)"/>
    <numFmt numFmtId="164" formatCode="&quot;$&quot;#,##0.00;[Red]\-&quot;$&quot;#,##0.00"/>
    <numFmt numFmtId="165" formatCode="_-&quot;$&quot;* #,##0.00_-;\-&quot;$&quot;* #,##0.00_-;_-&quot;$&quot;* &quot;-&quot;??_-;_-@_-"/>
    <numFmt numFmtId="166" formatCode="_-* #,##0.00_-;\-* #,##0.00_-;_-* &quot;-&quot;??_-;_-@_-"/>
    <numFmt numFmtId="167" formatCode="_-* #,##0.00\ _€_-;\-* #,##0.00\ _€_-;_-* &quot;-&quot;??\ _€_-;_-@_-"/>
    <numFmt numFmtId="168" formatCode="&quot;$&quot;#,##0.00"/>
    <numFmt numFmtId="169" formatCode="_-* #,##0.00\ [$€]_-;\-* #,##0.00\ [$€]_-;_-* \-??\ [$€]_-;_-@_-"/>
    <numFmt numFmtId="170" formatCode="0.0"/>
    <numFmt numFmtId="171" formatCode="_-[$$-409]* #,##0.00_ ;_-[$$-409]* \-#,##0.00\ ;_-[$$-409]* &quot;-&quot;??_ ;_-@_ "/>
    <numFmt numFmtId="172" formatCode="_-[$$-409]* #,##0.0_ ;_-[$$-409]* \-#,##0.0\ ;_-[$$-409]* &quot;-&quot;??_ ;_-@_ "/>
  </numFmts>
  <fonts count="28">
    <font>
      <sz val="11"/>
      <color theme="1"/>
      <name val="Calibri"/>
      <family val="2"/>
      <scheme val="minor"/>
    </font>
    <font>
      <sz val="11"/>
      <color theme="1"/>
      <name val="Calibri"/>
      <family val="2"/>
      <scheme val="minor"/>
    </font>
    <font>
      <b/>
      <sz val="18"/>
      <color theme="0"/>
      <name val="Museo Sans 300"/>
      <family val="3"/>
    </font>
    <font>
      <b/>
      <sz val="16"/>
      <color theme="0"/>
      <name val="Museo Sans 300"/>
      <family val="3"/>
    </font>
    <font>
      <b/>
      <sz val="10"/>
      <color theme="1"/>
      <name val="Swis721 Cn BT"/>
      <family val="2"/>
    </font>
    <font>
      <b/>
      <sz val="10"/>
      <color theme="3" tint="-0.249977111117893"/>
      <name val="Swis721 Cn BT"/>
      <family val="2"/>
    </font>
    <font>
      <b/>
      <sz val="10"/>
      <color theme="0"/>
      <name val="Swis721 Cn BT"/>
      <family val="2"/>
    </font>
    <font>
      <sz val="11"/>
      <color theme="1"/>
      <name val="Swis721 Cn BT"/>
      <family val="2"/>
    </font>
    <font>
      <i/>
      <sz val="11"/>
      <color theme="1"/>
      <name val="Swis721 Cn BT"/>
      <family val="2"/>
    </font>
    <font>
      <sz val="10"/>
      <color theme="1"/>
      <name val="Swis721 Cn BT"/>
      <family val="2"/>
    </font>
    <font>
      <sz val="11"/>
      <color rgb="FF000000"/>
      <name val="Swis721 Cn BT"/>
      <family val="2"/>
    </font>
    <font>
      <i/>
      <sz val="10"/>
      <color theme="1"/>
      <name val="Swis721 Cn BT"/>
      <family val="2"/>
    </font>
    <font>
      <sz val="11"/>
      <name val="Swis721 Cn BT"/>
      <family val="2"/>
    </font>
    <font>
      <sz val="10"/>
      <name val="Swis721 Cn BT"/>
      <family val="2"/>
    </font>
    <font>
      <sz val="8"/>
      <name val="Calibri"/>
      <family val="2"/>
      <scheme val="minor"/>
    </font>
    <font>
      <i/>
      <sz val="10"/>
      <name val="Swis721 Cn BT"/>
      <family val="2"/>
    </font>
    <font>
      <sz val="10"/>
      <name val="Museo Sans 300"/>
      <family val="3"/>
    </font>
    <font>
      <sz val="10"/>
      <color theme="3" tint="-0.249977111117893"/>
      <name val="Swis721 Cn BT"/>
      <family val="2"/>
    </font>
    <font>
      <sz val="10"/>
      <name val="Arial"/>
      <family val="2"/>
    </font>
    <font>
      <b/>
      <sz val="18"/>
      <color theme="0"/>
      <name val="Arial"/>
      <family val="2"/>
    </font>
    <font>
      <sz val="11"/>
      <color theme="1"/>
      <name val="Arial"/>
      <family val="2"/>
    </font>
    <font>
      <sz val="14"/>
      <color theme="1"/>
      <name val="Arial"/>
      <family val="2"/>
    </font>
    <font>
      <b/>
      <sz val="10"/>
      <color theme="3" tint="-0.249977111117893"/>
      <name val="Arial"/>
      <family val="2"/>
    </font>
    <font>
      <sz val="10"/>
      <color theme="1"/>
      <name val="Arial"/>
      <family val="2"/>
    </font>
    <font>
      <sz val="10"/>
      <color rgb="FF000000"/>
      <name val="Arial"/>
      <family val="2"/>
    </font>
    <font>
      <b/>
      <sz val="10"/>
      <color theme="1"/>
      <name val="Arial"/>
      <family val="2"/>
    </font>
    <font>
      <b/>
      <sz val="10"/>
      <color theme="0"/>
      <name val="Arial"/>
      <family val="2"/>
    </font>
    <font>
      <b/>
      <sz val="10"/>
      <name val="Arial"/>
      <family val="2"/>
    </font>
  </fonts>
  <fills count="8">
    <fill>
      <patternFill patternType="none"/>
    </fill>
    <fill>
      <patternFill patternType="gray125"/>
    </fill>
    <fill>
      <patternFill patternType="solid">
        <fgColor theme="3" tint="-0.249977111117893"/>
        <bgColor indexed="64"/>
      </patternFill>
    </fill>
    <fill>
      <patternFill patternType="solid">
        <fgColor rgb="FFD9D9D9"/>
        <bgColor indexed="64"/>
      </patternFill>
    </fill>
    <fill>
      <patternFill patternType="solid">
        <fgColor theme="0"/>
        <bgColor indexed="64"/>
      </patternFill>
    </fill>
    <fill>
      <patternFill patternType="solid">
        <fgColor rgb="FF002060"/>
        <bgColor indexed="64"/>
      </patternFill>
    </fill>
    <fill>
      <patternFill patternType="solid">
        <fgColor theme="4" tint="0.79998168889431442"/>
        <bgColor indexed="64"/>
      </patternFill>
    </fill>
    <fill>
      <patternFill patternType="solid">
        <fgColor theme="0" tint="-0.249977111117893"/>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auto="1"/>
      </left>
      <right/>
      <top style="double">
        <color indexed="64"/>
      </top>
      <bottom style="thin">
        <color auto="1"/>
      </bottom>
      <diagonal/>
    </border>
    <border>
      <left/>
      <right/>
      <top style="double">
        <color indexed="64"/>
      </top>
      <bottom style="thin">
        <color auto="1"/>
      </bottom>
      <diagonal/>
    </border>
    <border>
      <left/>
      <right style="thin">
        <color auto="1"/>
      </right>
      <top style="double">
        <color indexed="64"/>
      </top>
      <bottom style="thin">
        <color auto="1"/>
      </bottom>
      <diagonal/>
    </border>
    <border>
      <left style="thin">
        <color auto="1"/>
      </left>
      <right style="medium">
        <color auto="1"/>
      </right>
      <top/>
      <bottom style="thin">
        <color auto="1"/>
      </bottom>
      <diagonal/>
    </border>
    <border>
      <left/>
      <right style="medium">
        <color indexed="64"/>
      </right>
      <top/>
      <bottom/>
      <diagonal/>
    </border>
    <border>
      <left/>
      <right style="thin">
        <color indexed="64"/>
      </right>
      <top style="thin">
        <color indexed="64"/>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medium">
        <color auto="1"/>
      </left>
      <right style="medium">
        <color auto="1"/>
      </right>
      <top style="medium">
        <color auto="1"/>
      </top>
      <bottom style="medium">
        <color auto="1"/>
      </bottom>
      <diagonal/>
    </border>
    <border>
      <left style="thin">
        <color indexed="64"/>
      </left>
      <right style="thin">
        <color indexed="64"/>
      </right>
      <top/>
      <bottom style="thin">
        <color indexed="64"/>
      </bottom>
      <diagonal/>
    </border>
    <border>
      <left style="medium">
        <color auto="1"/>
      </left>
      <right style="thin">
        <color auto="1"/>
      </right>
      <top/>
      <bottom style="thin">
        <color auto="1"/>
      </bottom>
      <diagonal/>
    </border>
    <border>
      <left/>
      <right/>
      <top/>
      <bottom style="thin">
        <color indexed="64"/>
      </bottom>
      <diagonal/>
    </border>
    <border>
      <left/>
      <right style="thin">
        <color auto="1"/>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rgb="FF000000"/>
      </left>
      <right style="thin">
        <color rgb="FF000000"/>
      </right>
      <top style="thin">
        <color rgb="FF000000"/>
      </top>
      <bottom style="thin">
        <color rgb="FF000000"/>
      </bottom>
      <diagonal/>
    </border>
  </borders>
  <cellStyleXfs count="10">
    <xf numFmtId="0" fontId="0" fillId="0" borderId="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7" fontId="1" fillId="0" borderId="0" applyFont="0" applyFill="0" applyBorder="0" applyAlignment="0" applyProtection="0"/>
    <xf numFmtId="169" fontId="18" fillId="0" borderId="0" applyFill="0" applyBorder="0" applyAlignment="0" applyProtection="0"/>
    <xf numFmtId="44" fontId="1" fillId="0" borderId="0" applyFont="0" applyFill="0" applyBorder="0" applyAlignment="0" applyProtection="0"/>
  </cellStyleXfs>
  <cellXfs count="225">
    <xf numFmtId="0" fontId="0" fillId="0" borderId="0" xfId="0"/>
    <xf numFmtId="0" fontId="5" fillId="3" borderId="1" xfId="0" applyFont="1" applyFill="1" applyBorder="1" applyAlignment="1">
      <alignment horizontal="center" vertical="center" wrapText="1"/>
    </xf>
    <xf numFmtId="2" fontId="5" fillId="3" borderId="1" xfId="0" applyNumberFormat="1" applyFont="1" applyFill="1" applyBorder="1" applyAlignment="1">
      <alignment horizontal="center" vertical="center" wrapText="1"/>
    </xf>
    <xf numFmtId="0" fontId="6" fillId="2" borderId="1" xfId="0" applyFont="1" applyFill="1" applyBorder="1" applyAlignment="1">
      <alignment horizontal="center" vertical="center" wrapText="1"/>
    </xf>
    <xf numFmtId="44" fontId="6" fillId="2" borderId="1" xfId="0" applyNumberFormat="1" applyFont="1" applyFill="1" applyBorder="1" applyAlignment="1">
      <alignment vertical="center" wrapText="1"/>
    </xf>
    <xf numFmtId="0" fontId="7" fillId="0" borderId="0" xfId="0" applyFont="1"/>
    <xf numFmtId="0" fontId="7" fillId="0" borderId="0" xfId="0" applyFont="1" applyAlignment="1">
      <alignment horizontal="center" vertical="center"/>
    </xf>
    <xf numFmtId="0" fontId="9" fillId="0" borderId="1" xfId="0" applyFont="1" applyBorder="1" applyAlignment="1">
      <alignment horizontal="justify" vertical="center" wrapText="1"/>
    </xf>
    <xf numFmtId="0" fontId="9" fillId="0" borderId="1" xfId="0" applyFont="1" applyBorder="1" applyAlignment="1">
      <alignment horizontal="center" vertical="center" wrapText="1"/>
    </xf>
    <xf numFmtId="168" fontId="9" fillId="0" borderId="1" xfId="2" applyNumberFormat="1" applyFont="1" applyFill="1" applyBorder="1" applyAlignment="1">
      <alignment horizontal="right" vertical="center" wrapText="1"/>
    </xf>
    <xf numFmtId="44" fontId="6" fillId="2" borderId="2" xfId="0" applyNumberFormat="1" applyFont="1" applyFill="1" applyBorder="1" applyAlignment="1">
      <alignment vertical="center" wrapText="1"/>
    </xf>
    <xf numFmtId="0" fontId="7" fillId="0" borderId="1" xfId="0" applyFont="1" applyBorder="1" applyAlignment="1">
      <alignment horizontal="center" vertical="center"/>
    </xf>
    <xf numFmtId="0" fontId="8" fillId="0" borderId="1" xfId="0" applyFont="1" applyBorder="1"/>
    <xf numFmtId="0" fontId="7" fillId="0" borderId="1" xfId="0" applyFont="1" applyBorder="1"/>
    <xf numFmtId="0" fontId="10" fillId="0" borderId="1" xfId="0" applyFont="1" applyBorder="1" applyAlignment="1">
      <alignment horizontal="justify" vertical="center" wrapText="1"/>
    </xf>
    <xf numFmtId="2" fontId="7" fillId="0" borderId="1" xfId="0" applyNumberFormat="1" applyFont="1" applyBorder="1" applyAlignment="1">
      <alignment horizontal="center" vertical="center"/>
    </xf>
    <xf numFmtId="0" fontId="9" fillId="0" borderId="1" xfId="0" applyFont="1" applyBorder="1" applyAlignment="1">
      <alignment horizontal="left" vertical="center" wrapText="1"/>
    </xf>
    <xf numFmtId="168" fontId="9" fillId="4" borderId="1" xfId="2" applyNumberFormat="1" applyFont="1" applyFill="1" applyBorder="1" applyAlignment="1">
      <alignment horizontal="right" vertical="center" wrapText="1"/>
    </xf>
    <xf numFmtId="2" fontId="9" fillId="0" borderId="1" xfId="0" applyNumberFormat="1" applyFont="1" applyBorder="1" applyAlignment="1">
      <alignment horizontal="center" vertical="center" wrapText="1"/>
    </xf>
    <xf numFmtId="0" fontId="9" fillId="0" borderId="3" xfId="0" applyFont="1" applyBorder="1" applyAlignment="1">
      <alignment horizontal="center" vertical="center" wrapText="1"/>
    </xf>
    <xf numFmtId="0" fontId="11" fillId="0" borderId="1" xfId="0" applyFont="1" applyBorder="1" applyAlignment="1">
      <alignment horizontal="center" vertical="center" wrapText="1"/>
    </xf>
    <xf numFmtId="2" fontId="9" fillId="0" borderId="1" xfId="1" applyNumberFormat="1" applyFont="1" applyBorder="1" applyAlignment="1">
      <alignment horizontal="center" vertical="center" wrapText="1"/>
    </xf>
    <xf numFmtId="165" fontId="9" fillId="0" borderId="1" xfId="2" applyFont="1" applyFill="1" applyBorder="1" applyAlignment="1">
      <alignment horizontal="justify" vertical="center" wrapText="1"/>
    </xf>
    <xf numFmtId="0" fontId="12" fillId="0" borderId="1" xfId="0" applyFont="1" applyBorder="1" applyAlignment="1">
      <alignment horizontal="justify" vertical="center" wrapText="1"/>
    </xf>
    <xf numFmtId="0" fontId="13" fillId="0" borderId="1" xfId="0" applyFont="1" applyBorder="1" applyAlignment="1">
      <alignment horizontal="center" vertical="center" wrapText="1"/>
    </xf>
    <xf numFmtId="166" fontId="12" fillId="0" borderId="1" xfId="1" applyFont="1" applyBorder="1" applyAlignment="1">
      <alignment horizontal="center" vertical="center"/>
    </xf>
    <xf numFmtId="0" fontId="10" fillId="0" borderId="2" xfId="0" applyFont="1" applyBorder="1" applyAlignment="1">
      <alignment horizontal="justify" vertical="center" wrapText="1"/>
    </xf>
    <xf numFmtId="168" fontId="10" fillId="0" borderId="1" xfId="2" applyNumberFormat="1" applyFont="1" applyBorder="1" applyAlignment="1">
      <alignment horizontal="right" vertical="center"/>
    </xf>
    <xf numFmtId="168" fontId="10" fillId="0" borderId="1" xfId="2" applyNumberFormat="1" applyFont="1" applyFill="1" applyBorder="1" applyAlignment="1">
      <alignment horizontal="right" vertical="center"/>
    </xf>
    <xf numFmtId="168" fontId="7" fillId="0" borderId="1" xfId="0" applyNumberFormat="1" applyFont="1" applyBorder="1"/>
    <xf numFmtId="164" fontId="7" fillId="0" borderId="1" xfId="0" applyNumberFormat="1" applyFont="1" applyBorder="1"/>
    <xf numFmtId="168" fontId="7" fillId="0" borderId="1" xfId="0" applyNumberFormat="1" applyFont="1" applyBorder="1" applyAlignment="1">
      <alignment horizontal="center" vertical="center"/>
    </xf>
    <xf numFmtId="165" fontId="6" fillId="2" borderId="10" xfId="0" applyNumberFormat="1" applyFont="1" applyFill="1" applyBorder="1" applyAlignment="1">
      <alignment vertical="center" wrapText="1"/>
    </xf>
    <xf numFmtId="165" fontId="13" fillId="0" borderId="1" xfId="4" applyFont="1" applyFill="1" applyBorder="1" applyAlignment="1">
      <alignment horizontal="justify" vertical="center" wrapText="1"/>
    </xf>
    <xf numFmtId="0" fontId="13" fillId="0" borderId="4" xfId="0" applyFont="1" applyBorder="1" applyAlignment="1">
      <alignment horizontal="justify" vertical="center" wrapText="1"/>
    </xf>
    <xf numFmtId="2" fontId="13" fillId="0" borderId="1" xfId="0" applyNumberFormat="1" applyFont="1" applyBorder="1" applyAlignment="1">
      <alignment horizontal="center" vertical="center" wrapText="1"/>
    </xf>
    <xf numFmtId="165" fontId="6" fillId="0" borderId="11" xfId="0" applyNumberFormat="1" applyFont="1" applyBorder="1" applyAlignment="1">
      <alignment vertical="center" wrapText="1"/>
    </xf>
    <xf numFmtId="0" fontId="13" fillId="0" borderId="1" xfId="0" applyFont="1" applyBorder="1" applyAlignment="1">
      <alignment horizontal="justify" vertical="center" wrapText="1"/>
    </xf>
    <xf numFmtId="0" fontId="15" fillId="0" borderId="4" xfId="0" applyFont="1" applyBorder="1" applyAlignment="1">
      <alignment horizontal="justify" vertical="center" wrapText="1"/>
    </xf>
    <xf numFmtId="0" fontId="13" fillId="0" borderId="1" xfId="0" applyFont="1" applyBorder="1" applyAlignment="1">
      <alignment horizontal="left" vertical="center" wrapText="1"/>
    </xf>
    <xf numFmtId="0" fontId="6" fillId="2" borderId="3" xfId="0" applyFont="1" applyFill="1" applyBorder="1" applyAlignment="1">
      <alignment horizontal="center" vertical="center" wrapText="1"/>
    </xf>
    <xf numFmtId="168" fontId="12" fillId="0" borderId="1" xfId="4" applyNumberFormat="1" applyFont="1" applyFill="1" applyBorder="1" applyAlignment="1">
      <alignment horizontal="right" vertical="center"/>
    </xf>
    <xf numFmtId="168" fontId="6" fillId="2" borderId="10" xfId="0" applyNumberFormat="1" applyFont="1" applyFill="1" applyBorder="1" applyAlignment="1">
      <alignment vertical="center" wrapText="1"/>
    </xf>
    <xf numFmtId="165" fontId="7" fillId="0" borderId="1" xfId="0" applyNumberFormat="1" applyFont="1" applyBorder="1" applyAlignment="1">
      <alignment horizontal="center" vertical="center"/>
    </xf>
    <xf numFmtId="165" fontId="12" fillId="0" borderId="1" xfId="4" applyFont="1" applyFill="1" applyBorder="1" applyAlignment="1">
      <alignment horizontal="center" vertical="center"/>
    </xf>
    <xf numFmtId="2" fontId="13" fillId="0" borderId="6" xfId="0" applyNumberFormat="1" applyFont="1" applyBorder="1" applyAlignment="1">
      <alignment horizontal="center" vertical="center" wrapText="1"/>
    </xf>
    <xf numFmtId="165" fontId="16" fillId="0" borderId="1" xfId="2" applyFont="1" applyBorder="1" applyAlignment="1">
      <alignment horizontal="justify" vertical="center" wrapText="1"/>
    </xf>
    <xf numFmtId="0" fontId="10" fillId="0" borderId="2" xfId="0" applyFont="1" applyBorder="1" applyAlignment="1">
      <alignment horizontal="center" vertical="center" wrapText="1"/>
    </xf>
    <xf numFmtId="168" fontId="10" fillId="0" borderId="2" xfId="0" applyNumberFormat="1" applyFont="1" applyBorder="1" applyAlignment="1">
      <alignment horizontal="center" vertical="center" wrapText="1"/>
    </xf>
    <xf numFmtId="0" fontId="10" fillId="0" borderId="1" xfId="0" applyFont="1" applyBorder="1" applyAlignment="1">
      <alignment horizontal="center" vertical="center" wrapText="1"/>
    </xf>
    <xf numFmtId="2" fontId="10" fillId="0" borderId="2" xfId="0" applyNumberFormat="1" applyFont="1" applyBorder="1" applyAlignment="1">
      <alignment horizontal="center" vertical="center" wrapText="1"/>
    </xf>
    <xf numFmtId="44" fontId="6" fillId="2" borderId="14" xfId="0" applyNumberFormat="1" applyFont="1" applyFill="1" applyBorder="1" applyAlignment="1">
      <alignment vertical="center" wrapText="1"/>
    </xf>
    <xf numFmtId="0" fontId="9" fillId="0" borderId="1" xfId="0" applyFont="1" applyBorder="1" applyAlignment="1">
      <alignment horizontal="center" vertical="center"/>
    </xf>
    <xf numFmtId="168" fontId="9" fillId="0" borderId="1" xfId="0" applyNumberFormat="1" applyFont="1" applyBorder="1" applyAlignment="1">
      <alignment horizontal="center" vertical="center" wrapText="1"/>
    </xf>
    <xf numFmtId="0" fontId="9" fillId="0" borderId="0" xfId="0" applyFont="1" applyAlignment="1">
      <alignment horizontal="center" vertical="center"/>
    </xf>
    <xf numFmtId="44" fontId="6" fillId="2" borderId="15" xfId="0" applyNumberFormat="1" applyFont="1" applyFill="1" applyBorder="1" applyAlignment="1">
      <alignment vertical="center" wrapText="1"/>
    </xf>
    <xf numFmtId="0" fontId="9" fillId="0" borderId="17" xfId="0" applyFont="1" applyBorder="1" applyAlignment="1">
      <alignment horizontal="justify" vertical="center" wrapText="1"/>
    </xf>
    <xf numFmtId="0" fontId="9" fillId="0" borderId="17" xfId="0" applyFont="1" applyBorder="1" applyAlignment="1">
      <alignment horizontal="center" vertical="center" wrapText="1"/>
    </xf>
    <xf numFmtId="2" fontId="9" fillId="0" borderId="17" xfId="0" applyNumberFormat="1" applyFont="1" applyBorder="1" applyAlignment="1">
      <alignment horizontal="center" vertical="center" wrapText="1"/>
    </xf>
    <xf numFmtId="168" fontId="9" fillId="0" borderId="17" xfId="0" applyNumberFormat="1" applyFont="1" applyBorder="1" applyAlignment="1">
      <alignment horizontal="center" vertical="center" wrapText="1"/>
    </xf>
    <xf numFmtId="168" fontId="9" fillId="0" borderId="1" xfId="2" applyNumberFormat="1" applyFont="1" applyFill="1" applyBorder="1" applyAlignment="1">
      <alignment horizontal="center" vertical="center" wrapText="1"/>
    </xf>
    <xf numFmtId="0" fontId="12" fillId="0" borderId="1" xfId="0" applyFont="1" applyBorder="1" applyAlignment="1">
      <alignment horizontal="center" vertical="center" wrapText="1"/>
    </xf>
    <xf numFmtId="168" fontId="9" fillId="0" borderId="2" xfId="2" applyNumberFormat="1" applyFont="1" applyFill="1" applyBorder="1" applyAlignment="1">
      <alignment horizontal="right" vertical="center" wrapText="1"/>
    </xf>
    <xf numFmtId="168" fontId="10" fillId="0" borderId="1" xfId="0" applyNumberFormat="1" applyFont="1" applyBorder="1" applyAlignment="1">
      <alignment horizontal="right" vertical="center" wrapText="1"/>
    </xf>
    <xf numFmtId="168" fontId="10" fillId="0" borderId="2" xfId="0" applyNumberFormat="1" applyFont="1" applyBorder="1" applyAlignment="1">
      <alignment horizontal="right" vertical="center" wrapText="1"/>
    </xf>
    <xf numFmtId="2" fontId="9" fillId="0" borderId="1" xfId="0" applyNumberFormat="1" applyFont="1" applyBorder="1" applyAlignment="1">
      <alignment horizontal="center" vertical="center"/>
    </xf>
    <xf numFmtId="168" fontId="9" fillId="0" borderId="1" xfId="6" applyNumberFormat="1" applyFont="1" applyBorder="1" applyAlignment="1">
      <alignment horizontal="right" vertical="center"/>
    </xf>
    <xf numFmtId="0" fontId="6" fillId="2" borderId="15" xfId="0" applyFont="1" applyFill="1" applyBorder="1" applyAlignment="1">
      <alignment horizontal="center" vertical="center" wrapText="1"/>
    </xf>
    <xf numFmtId="0" fontId="9" fillId="0" borderId="15" xfId="0" applyFont="1" applyBorder="1" applyAlignment="1">
      <alignment horizontal="center" vertical="center"/>
    </xf>
    <xf numFmtId="168" fontId="9" fillId="0" borderId="15" xfId="6" applyNumberFormat="1" applyFont="1" applyBorder="1" applyAlignment="1">
      <alignment horizontal="right" vertical="center"/>
    </xf>
    <xf numFmtId="0" fontId="9" fillId="0" borderId="15" xfId="0" applyFont="1" applyBorder="1" applyAlignment="1">
      <alignment horizontal="left" vertical="center" wrapText="1"/>
    </xf>
    <xf numFmtId="168" fontId="10" fillId="0" borderId="12" xfId="0" applyNumberFormat="1" applyFont="1" applyBorder="1" applyAlignment="1">
      <alignment horizontal="right" vertical="center" wrapText="1"/>
    </xf>
    <xf numFmtId="2" fontId="9" fillId="0" borderId="15" xfId="0" applyNumberFormat="1" applyFont="1" applyBorder="1" applyAlignment="1">
      <alignment horizontal="center" vertical="center"/>
    </xf>
    <xf numFmtId="168" fontId="17" fillId="0" borderId="1" xfId="6" applyNumberFormat="1" applyFont="1" applyFill="1" applyBorder="1" applyAlignment="1">
      <alignment horizontal="right" vertical="center"/>
    </xf>
    <xf numFmtId="2" fontId="13" fillId="4" borderId="1" xfId="0" applyNumberFormat="1" applyFont="1" applyFill="1" applyBorder="1" applyAlignment="1">
      <alignment horizontal="center" vertical="center" wrapText="1"/>
    </xf>
    <xf numFmtId="0" fontId="7" fillId="0" borderId="4" xfId="0" applyFont="1" applyBorder="1" applyAlignment="1">
      <alignment horizontal="center" vertical="center"/>
    </xf>
    <xf numFmtId="0" fontId="7" fillId="0" borderId="15" xfId="0" applyFont="1" applyBorder="1"/>
    <xf numFmtId="0" fontId="9" fillId="0" borderId="15" xfId="0" applyFont="1" applyBorder="1" applyAlignment="1">
      <alignment horizontal="center" vertical="center" wrapText="1"/>
    </xf>
    <xf numFmtId="164" fontId="7" fillId="0" borderId="15" xfId="0" applyNumberFormat="1" applyFont="1" applyBorder="1"/>
    <xf numFmtId="0" fontId="7" fillId="0" borderId="17" xfId="0" applyFont="1" applyBorder="1"/>
    <xf numFmtId="0" fontId="13" fillId="4" borderId="1" xfId="0" applyFont="1" applyFill="1" applyBorder="1" applyAlignment="1">
      <alignment horizontal="left" vertical="center" wrapText="1"/>
    </xf>
    <xf numFmtId="0" fontId="13" fillId="4" borderId="1" xfId="0" applyFont="1" applyFill="1" applyBorder="1" applyAlignment="1">
      <alignment horizontal="center" vertical="center" wrapText="1"/>
    </xf>
    <xf numFmtId="168" fontId="13" fillId="4" borderId="1" xfId="6" applyNumberFormat="1" applyFont="1" applyFill="1" applyBorder="1" applyAlignment="1">
      <alignment horizontal="right" vertical="center" wrapText="1"/>
    </xf>
    <xf numFmtId="0" fontId="7" fillId="0" borderId="15" xfId="0" applyFont="1" applyBorder="1" applyAlignment="1">
      <alignment horizontal="center" vertical="center"/>
    </xf>
    <xf numFmtId="2" fontId="7" fillId="0" borderId="15" xfId="0" applyNumberFormat="1" applyFont="1" applyBorder="1" applyAlignment="1">
      <alignment horizontal="center" vertical="center"/>
    </xf>
    <xf numFmtId="0" fontId="13" fillId="4" borderId="17" xfId="0" applyFont="1" applyFill="1" applyBorder="1" applyAlignment="1">
      <alignment horizontal="left" vertical="center" wrapText="1"/>
    </xf>
    <xf numFmtId="0" fontId="13" fillId="4" borderId="17" xfId="0" applyFont="1" applyFill="1" applyBorder="1" applyAlignment="1">
      <alignment horizontal="center" vertical="center" wrapText="1"/>
    </xf>
    <xf numFmtId="2" fontId="13" fillId="4" borderId="17" xfId="0" applyNumberFormat="1" applyFont="1" applyFill="1" applyBorder="1" applyAlignment="1">
      <alignment horizontal="center" vertical="center" wrapText="1"/>
    </xf>
    <xf numFmtId="168" fontId="13" fillId="4" borderId="17" xfId="6" applyNumberFormat="1" applyFont="1" applyFill="1" applyBorder="1" applyAlignment="1">
      <alignment horizontal="right" vertical="center" wrapText="1"/>
    </xf>
    <xf numFmtId="0" fontId="5" fillId="0" borderId="13" xfId="0" applyFont="1" applyBorder="1" applyAlignment="1">
      <alignment horizontal="center" vertical="center" wrapText="1"/>
    </xf>
    <xf numFmtId="0" fontId="6" fillId="2" borderId="18" xfId="0" applyFont="1" applyFill="1" applyBorder="1" applyAlignment="1">
      <alignment horizontal="center" vertical="center" wrapText="1"/>
    </xf>
    <xf numFmtId="0" fontId="5" fillId="0" borderId="1" xfId="0" applyFont="1" applyBorder="1" applyAlignment="1">
      <alignment horizontal="center" vertical="center" wrapText="1"/>
    </xf>
    <xf numFmtId="2" fontId="5" fillId="0" borderId="1" xfId="0" applyNumberFormat="1" applyFont="1" applyBorder="1" applyAlignment="1">
      <alignment horizontal="center" vertical="center" wrapText="1"/>
    </xf>
    <xf numFmtId="168" fontId="7" fillId="0" borderId="15" xfId="0" applyNumberFormat="1" applyFont="1" applyBorder="1"/>
    <xf numFmtId="168" fontId="12" fillId="0" borderId="1" xfId="0" applyNumberFormat="1" applyFont="1" applyBorder="1" applyAlignment="1">
      <alignment horizontal="right" vertical="center" wrapText="1"/>
    </xf>
    <xf numFmtId="2" fontId="12" fillId="0" borderId="1" xfId="0" applyNumberFormat="1" applyFont="1" applyBorder="1" applyAlignment="1">
      <alignment horizontal="center" vertical="center" wrapText="1"/>
    </xf>
    <xf numFmtId="0" fontId="6" fillId="5" borderId="1" xfId="0" applyFont="1" applyFill="1" applyBorder="1" applyAlignment="1">
      <alignment horizontal="center" vertical="center" wrapText="1"/>
    </xf>
    <xf numFmtId="44" fontId="6" fillId="5" borderId="1" xfId="0" applyNumberFormat="1" applyFont="1" applyFill="1" applyBorder="1" applyAlignment="1">
      <alignment vertical="center" wrapText="1"/>
    </xf>
    <xf numFmtId="0" fontId="10" fillId="0" borderId="12" xfId="0" applyFont="1" applyBorder="1" applyAlignment="1">
      <alignment horizontal="justify" vertical="center" wrapText="1"/>
    </xf>
    <xf numFmtId="168" fontId="10" fillId="0" borderId="15" xfId="0" applyNumberFormat="1" applyFont="1" applyBorder="1" applyAlignment="1">
      <alignment horizontal="right" vertical="center" wrapText="1"/>
    </xf>
    <xf numFmtId="0" fontId="10" fillId="0" borderId="16" xfId="0" applyFont="1" applyBorder="1" applyAlignment="1">
      <alignment horizontal="justify" vertical="center" wrapText="1"/>
    </xf>
    <xf numFmtId="0" fontId="20" fillId="0" borderId="0" xfId="0" applyFont="1"/>
    <xf numFmtId="0" fontId="21" fillId="0" borderId="0" xfId="0" applyFont="1"/>
    <xf numFmtId="0" fontId="23" fillId="0" borderId="0" xfId="0" applyFont="1"/>
    <xf numFmtId="0" fontId="23" fillId="0" borderId="1" xfId="0" applyFont="1" applyBorder="1" applyAlignment="1">
      <alignment horizontal="center" vertical="center"/>
    </xf>
    <xf numFmtId="0" fontId="23" fillId="0" borderId="1" xfId="0" applyFont="1" applyBorder="1" applyAlignment="1">
      <alignment horizontal="justify" vertical="center" wrapText="1"/>
    </xf>
    <xf numFmtId="0" fontId="23" fillId="0" borderId="1" xfId="0" applyFont="1" applyBorder="1" applyAlignment="1">
      <alignment horizontal="center" vertical="center" wrapText="1"/>
    </xf>
    <xf numFmtId="0" fontId="23" fillId="0" borderId="1" xfId="0" applyFont="1" applyBorder="1"/>
    <xf numFmtId="168" fontId="23" fillId="0" borderId="1" xfId="2" applyNumberFormat="1" applyFont="1" applyFill="1" applyBorder="1" applyAlignment="1">
      <alignment horizontal="right" vertical="center" wrapText="1"/>
    </xf>
    <xf numFmtId="0" fontId="18" fillId="4" borderId="1" xfId="0" applyFont="1" applyFill="1" applyBorder="1" applyAlignment="1">
      <alignment horizontal="left" vertical="center" wrapText="1"/>
    </xf>
    <xf numFmtId="0" fontId="18" fillId="4" borderId="1" xfId="0" applyFont="1" applyFill="1" applyBorder="1" applyAlignment="1">
      <alignment horizontal="center" vertical="center" wrapText="1"/>
    </xf>
    <xf numFmtId="0" fontId="24" fillId="0" borderId="1" xfId="0" applyFont="1" applyBorder="1" applyAlignment="1">
      <alignment horizontal="justify" vertical="center" wrapText="1"/>
    </xf>
    <xf numFmtId="0" fontId="24" fillId="0" borderId="1" xfId="0" applyFont="1" applyBorder="1" applyAlignment="1">
      <alignment horizontal="center" vertical="center" wrapText="1"/>
    </xf>
    <xf numFmtId="166" fontId="18" fillId="0" borderId="1" xfId="1" applyFont="1" applyBorder="1" applyAlignment="1">
      <alignment horizontal="center" vertical="center"/>
    </xf>
    <xf numFmtId="168" fontId="24" fillId="0" borderId="1" xfId="2" applyNumberFormat="1" applyFont="1" applyFill="1" applyBorder="1" applyAlignment="1">
      <alignment horizontal="right" vertical="center"/>
    </xf>
    <xf numFmtId="0" fontId="23" fillId="4" borderId="1" xfId="0" applyFont="1" applyFill="1" applyBorder="1" applyAlignment="1">
      <alignment horizontal="center" vertical="center"/>
    </xf>
    <xf numFmtId="0" fontId="23" fillId="4" borderId="1" xfId="0" applyFont="1" applyFill="1" applyBorder="1" applyAlignment="1">
      <alignment horizontal="left" vertical="top" wrapText="1"/>
    </xf>
    <xf numFmtId="0" fontId="24" fillId="0" borderId="2" xfId="0" applyFont="1" applyBorder="1" applyAlignment="1">
      <alignment horizontal="justify" vertical="center" wrapText="1"/>
    </xf>
    <xf numFmtId="0" fontId="24" fillId="0" borderId="1" xfId="0" applyFont="1" applyBorder="1" applyAlignment="1">
      <alignment horizontal="left" vertical="center" wrapText="1"/>
    </xf>
    <xf numFmtId="170" fontId="23" fillId="4" borderId="1" xfId="0" applyNumberFormat="1" applyFont="1" applyFill="1" applyBorder="1" applyAlignment="1">
      <alignment horizontal="center" vertical="center"/>
    </xf>
    <xf numFmtId="2" fontId="23" fillId="0" borderId="1" xfId="0" applyNumberFormat="1" applyFont="1" applyBorder="1" applyAlignment="1">
      <alignment horizontal="center" vertical="center" wrapText="1"/>
    </xf>
    <xf numFmtId="168" fontId="23" fillId="0" borderId="1" xfId="2" applyNumberFormat="1" applyFont="1" applyFill="1" applyBorder="1" applyAlignment="1">
      <alignment horizontal="center" vertical="center" wrapText="1"/>
    </xf>
    <xf numFmtId="2" fontId="18" fillId="4" borderId="1" xfId="0" applyNumberFormat="1" applyFont="1" applyFill="1" applyBorder="1" applyAlignment="1">
      <alignment horizontal="center" vertical="center" wrapText="1"/>
    </xf>
    <xf numFmtId="2" fontId="23" fillId="0" borderId="1" xfId="0" applyNumberFormat="1" applyFont="1" applyBorder="1" applyAlignment="1">
      <alignment horizontal="center" vertical="center"/>
    </xf>
    <xf numFmtId="2" fontId="24" fillId="0" borderId="1" xfId="0" applyNumberFormat="1" applyFont="1" applyBorder="1" applyAlignment="1">
      <alignment horizontal="center" vertical="center" wrapText="1"/>
    </xf>
    <xf numFmtId="172" fontId="23" fillId="4" borderId="1" xfId="0" applyNumberFormat="1" applyFont="1" applyFill="1" applyBorder="1" applyAlignment="1">
      <alignment horizontal="center" vertical="center"/>
    </xf>
    <xf numFmtId="171" fontId="23" fillId="4" borderId="1" xfId="0" applyNumberFormat="1" applyFont="1" applyFill="1" applyBorder="1" applyAlignment="1">
      <alignment horizontal="center" vertical="center"/>
    </xf>
    <xf numFmtId="0" fontId="23" fillId="0" borderId="1" xfId="0" applyFont="1" applyBorder="1" applyAlignment="1">
      <alignment horizontal="center"/>
    </xf>
    <xf numFmtId="0" fontId="22" fillId="3" borderId="1" xfId="0" applyFont="1" applyFill="1" applyBorder="1" applyAlignment="1">
      <alignment horizontal="center" vertical="center" wrapText="1"/>
    </xf>
    <xf numFmtId="2" fontId="22" fillId="3" borderId="1" xfId="0" applyNumberFormat="1" applyFont="1" applyFill="1" applyBorder="1" applyAlignment="1">
      <alignment horizontal="center" vertical="center" wrapText="1"/>
    </xf>
    <xf numFmtId="171" fontId="23" fillId="0" borderId="1" xfId="0" applyNumberFormat="1" applyFont="1" applyBorder="1" applyAlignment="1">
      <alignment horizontal="center" vertical="center"/>
    </xf>
    <xf numFmtId="168" fontId="24" fillId="0" borderId="1" xfId="2" applyNumberFormat="1" applyFont="1" applyFill="1" applyBorder="1" applyAlignment="1">
      <alignment horizontal="center" vertical="center"/>
    </xf>
    <xf numFmtId="0" fontId="23" fillId="0" borderId="1" xfId="0" applyFont="1" applyBorder="1" applyAlignment="1">
      <alignment vertical="center" wrapText="1"/>
    </xf>
    <xf numFmtId="2" fontId="23" fillId="0" borderId="1" xfId="2" applyNumberFormat="1" applyFont="1" applyBorder="1" applyAlignment="1">
      <alignment horizontal="center" vertical="center"/>
    </xf>
    <xf numFmtId="170" fontId="23" fillId="0" borderId="1" xfId="0" applyNumberFormat="1" applyFont="1" applyBorder="1" applyAlignment="1">
      <alignment horizontal="center" vertical="center"/>
    </xf>
    <xf numFmtId="0" fontId="23" fillId="0" borderId="1" xfId="0" applyFont="1" applyBorder="1" applyAlignment="1">
      <alignment horizontal="left" vertical="center" wrapText="1"/>
    </xf>
    <xf numFmtId="0" fontId="23" fillId="0" borderId="1" xfId="0" applyFont="1" applyBorder="1" applyAlignment="1">
      <alignment wrapText="1"/>
    </xf>
    <xf numFmtId="171" fontId="23" fillId="0" borderId="1" xfId="0" applyNumberFormat="1" applyFont="1" applyBorder="1" applyAlignment="1">
      <alignment horizontal="right" vertical="center"/>
    </xf>
    <xf numFmtId="0" fontId="23" fillId="0" borderId="1" xfId="0" applyFont="1" applyBorder="1" applyAlignment="1">
      <alignment horizontal="left" vertical="top" wrapText="1"/>
    </xf>
    <xf numFmtId="171" fontId="23" fillId="0" borderId="1" xfId="0" applyNumberFormat="1" applyFont="1" applyBorder="1" applyAlignment="1">
      <alignment horizontal="center" vertical="center" wrapText="1"/>
    </xf>
    <xf numFmtId="44" fontId="26" fillId="2" borderId="1" xfId="0" applyNumberFormat="1" applyFont="1" applyFill="1" applyBorder="1" applyAlignment="1">
      <alignment vertical="center" wrapText="1"/>
    </xf>
    <xf numFmtId="0" fontId="23" fillId="7" borderId="1" xfId="0" applyFont="1" applyFill="1" applyBorder="1" applyAlignment="1">
      <alignment horizontal="center" vertical="center"/>
    </xf>
    <xf numFmtId="0" fontId="25" fillId="0" borderId="1" xfId="0" applyFont="1" applyBorder="1" applyAlignment="1">
      <alignment vertical="center" wrapText="1"/>
    </xf>
    <xf numFmtId="170" fontId="26" fillId="2" borderId="1" xfId="0" applyNumberFormat="1" applyFont="1" applyFill="1" applyBorder="1" applyAlignment="1">
      <alignment horizontal="center" vertical="center" wrapText="1"/>
    </xf>
    <xf numFmtId="168" fontId="26" fillId="2" borderId="1" xfId="0" applyNumberFormat="1" applyFont="1" applyFill="1" applyBorder="1" applyAlignment="1">
      <alignment horizontal="center"/>
    </xf>
    <xf numFmtId="0" fontId="24" fillId="0" borderId="1" xfId="0" applyFont="1" applyBorder="1" applyAlignment="1">
      <alignment horizontal="justify" vertical="top" wrapText="1"/>
    </xf>
    <xf numFmtId="0" fontId="23" fillId="4" borderId="1" xfId="0" applyFont="1" applyFill="1" applyBorder="1" applyAlignment="1">
      <alignment horizontal="left" vertical="center" wrapText="1"/>
    </xf>
    <xf numFmtId="170" fontId="26" fillId="2" borderId="1" xfId="0" applyNumberFormat="1" applyFont="1" applyFill="1" applyBorder="1" applyAlignment="1">
      <alignment horizontal="center" vertical="center"/>
    </xf>
    <xf numFmtId="165" fontId="26" fillId="2" borderId="1" xfId="0" applyNumberFormat="1" applyFont="1" applyFill="1" applyBorder="1" applyAlignment="1">
      <alignment vertical="center"/>
    </xf>
    <xf numFmtId="0" fontId="18" fillId="7" borderId="1" xfId="0" applyFont="1" applyFill="1" applyBorder="1" applyAlignment="1">
      <alignment horizontal="center" vertical="center" wrapText="1"/>
    </xf>
    <xf numFmtId="168" fontId="26" fillId="2" borderId="1" xfId="0" applyNumberFormat="1" applyFont="1" applyFill="1" applyBorder="1" applyAlignment="1">
      <alignment vertical="center"/>
    </xf>
    <xf numFmtId="2" fontId="23" fillId="7" borderId="1" xfId="0" applyNumberFormat="1" applyFont="1" applyFill="1" applyBorder="1" applyAlignment="1">
      <alignment horizontal="center" vertical="center"/>
    </xf>
    <xf numFmtId="172" fontId="26" fillId="2" borderId="1" xfId="0" applyNumberFormat="1" applyFont="1" applyFill="1" applyBorder="1" applyAlignment="1">
      <alignment horizontal="center" vertical="center"/>
    </xf>
    <xf numFmtId="44" fontId="23" fillId="0" borderId="0" xfId="0" applyNumberFormat="1" applyFont="1"/>
    <xf numFmtId="165" fontId="23" fillId="0" borderId="0" xfId="0" applyNumberFormat="1" applyFont="1"/>
    <xf numFmtId="44" fontId="23" fillId="0" borderId="24" xfId="0" applyNumberFormat="1" applyFont="1" applyBorder="1"/>
    <xf numFmtId="165" fontId="23" fillId="0" borderId="24" xfId="0" applyNumberFormat="1" applyFont="1" applyBorder="1"/>
    <xf numFmtId="165" fontId="25" fillId="6" borderId="17" xfId="0" applyNumberFormat="1" applyFont="1" applyFill="1" applyBorder="1"/>
    <xf numFmtId="165" fontId="23" fillId="0" borderId="1" xfId="0" applyNumberFormat="1" applyFont="1" applyBorder="1" applyAlignment="1">
      <alignment horizontal="center" vertical="center"/>
    </xf>
    <xf numFmtId="0" fontId="18" fillId="0" borderId="24" xfId="0" applyFont="1" applyBorder="1" applyAlignment="1">
      <alignment horizontal="center" vertical="center" wrapText="1"/>
    </xf>
    <xf numFmtId="2" fontId="18" fillId="0" borderId="24" xfId="0" applyNumberFormat="1" applyFont="1" applyBorder="1" applyAlignment="1">
      <alignment horizontal="center" vertical="center" wrapText="1"/>
    </xf>
    <xf numFmtId="44" fontId="23" fillId="0" borderId="24" xfId="9" applyFont="1" applyBorder="1" applyAlignment="1">
      <alignment horizontal="left" vertical="center" wrapText="1"/>
    </xf>
    <xf numFmtId="166" fontId="18" fillId="0" borderId="1" xfId="1" applyFont="1" applyFill="1" applyBorder="1" applyAlignment="1">
      <alignment horizontal="center" vertical="center"/>
    </xf>
    <xf numFmtId="0" fontId="26" fillId="2" borderId="1" xfId="0" applyFont="1" applyFill="1" applyBorder="1" applyAlignment="1">
      <alignment horizontal="left" vertical="center"/>
    </xf>
    <xf numFmtId="0" fontId="23" fillId="7" borderId="1" xfId="0" applyFont="1" applyFill="1" applyBorder="1" applyAlignment="1">
      <alignment horizontal="left" vertical="center" wrapText="1"/>
    </xf>
    <xf numFmtId="0" fontId="23" fillId="0" borderId="1" xfId="0" applyFont="1" applyBorder="1" applyAlignment="1">
      <alignment horizontal="left" vertical="center" wrapText="1"/>
    </xf>
    <xf numFmtId="0" fontId="25" fillId="0" borderId="1" xfId="0" applyFont="1" applyBorder="1" applyAlignment="1">
      <alignment horizontal="right"/>
    </xf>
    <xf numFmtId="0" fontId="25" fillId="0" borderId="4" xfId="0" applyFont="1" applyBorder="1" applyAlignment="1">
      <alignment horizontal="right"/>
    </xf>
    <xf numFmtId="0" fontId="27" fillId="0" borderId="1" xfId="0" applyFont="1" applyBorder="1" applyAlignment="1">
      <alignment horizontal="right" vertical="center" wrapText="1"/>
    </xf>
    <xf numFmtId="0" fontId="27" fillId="0" borderId="4" xfId="0" applyFont="1" applyBorder="1" applyAlignment="1">
      <alignment horizontal="right" vertical="center" wrapText="1"/>
    </xf>
    <xf numFmtId="0" fontId="25" fillId="6" borderId="1" xfId="0" applyFont="1" applyFill="1" applyBorder="1" applyAlignment="1">
      <alignment horizontal="right"/>
    </xf>
    <xf numFmtId="0" fontId="19" fillId="2" borderId="21" xfId="0" applyFont="1" applyFill="1" applyBorder="1" applyAlignment="1">
      <alignment horizontal="center" vertical="center"/>
    </xf>
    <xf numFmtId="0" fontId="19" fillId="2" borderId="22" xfId="0" applyFont="1" applyFill="1" applyBorder="1" applyAlignment="1">
      <alignment horizontal="center" vertical="center"/>
    </xf>
    <xf numFmtId="0" fontId="19" fillId="2" borderId="12" xfId="0" applyFont="1" applyFill="1" applyBorder="1" applyAlignment="1">
      <alignment horizontal="center" vertical="center"/>
    </xf>
    <xf numFmtId="0" fontId="26" fillId="2" borderId="23" xfId="0" applyFont="1" applyFill="1" applyBorder="1" applyAlignment="1">
      <alignment horizontal="center" vertical="center" wrapText="1"/>
    </xf>
    <xf numFmtId="0" fontId="26" fillId="2" borderId="0" xfId="0" applyFont="1" applyFill="1" applyAlignment="1">
      <alignment horizontal="center" vertical="center" wrapText="1"/>
    </xf>
    <xf numFmtId="0" fontId="26" fillId="2" borderId="20" xfId="0" applyFont="1" applyFill="1" applyBorder="1" applyAlignment="1">
      <alignment horizontal="center" vertical="center" wrapText="1"/>
    </xf>
    <xf numFmtId="0" fontId="26" fillId="2" borderId="13" xfId="0" applyFont="1" applyFill="1" applyBorder="1" applyAlignment="1">
      <alignment horizontal="center" vertical="center" wrapText="1"/>
    </xf>
    <xf numFmtId="0" fontId="26" fillId="2" borderId="19" xfId="0" applyFont="1" applyFill="1" applyBorder="1" applyAlignment="1">
      <alignment horizontal="center" vertical="center" wrapText="1"/>
    </xf>
    <xf numFmtId="0" fontId="26" fillId="2" borderId="14" xfId="0" applyFont="1" applyFill="1" applyBorder="1" applyAlignment="1">
      <alignment horizontal="center" vertical="center" wrapText="1"/>
    </xf>
    <xf numFmtId="0" fontId="26" fillId="2" borderId="4" xfId="0" applyFont="1" applyFill="1" applyBorder="1" applyAlignment="1">
      <alignment horizontal="left" vertical="center" wrapText="1"/>
    </xf>
    <xf numFmtId="0" fontId="26" fillId="2" borderId="5" xfId="0" applyFont="1" applyFill="1" applyBorder="1" applyAlignment="1">
      <alignment horizontal="left" vertical="center" wrapText="1"/>
    </xf>
    <xf numFmtId="0" fontId="26" fillId="2" borderId="2" xfId="0" applyFont="1" applyFill="1" applyBorder="1" applyAlignment="1">
      <alignment horizontal="left" vertical="center" wrapText="1"/>
    </xf>
    <xf numFmtId="0" fontId="26" fillId="2" borderId="1" xfId="0" applyFont="1" applyFill="1" applyBorder="1" applyAlignment="1">
      <alignment horizontal="left" vertical="center" wrapText="1"/>
    </xf>
    <xf numFmtId="0" fontId="23" fillId="0" borderId="1" xfId="0" applyFont="1" applyBorder="1" applyAlignment="1">
      <alignment horizontal="center" vertical="center"/>
    </xf>
    <xf numFmtId="2" fontId="23" fillId="0" borderId="1" xfId="0" applyNumberFormat="1" applyFont="1" applyBorder="1" applyAlignment="1">
      <alignment horizontal="center" vertical="center"/>
    </xf>
    <xf numFmtId="165" fontId="23" fillId="0" borderId="1" xfId="0" applyNumberFormat="1" applyFont="1" applyBorder="1" applyAlignment="1">
      <alignment horizontal="center" vertical="center"/>
    </xf>
    <xf numFmtId="0" fontId="23" fillId="7" borderId="1" xfId="0" applyFont="1" applyFill="1" applyBorder="1" applyAlignment="1">
      <alignment horizontal="left" vertical="center"/>
    </xf>
    <xf numFmtId="0" fontId="25" fillId="0" borderId="15" xfId="0" applyFont="1" applyBorder="1" applyAlignment="1">
      <alignment horizontal="center" vertical="center"/>
    </xf>
    <xf numFmtId="0" fontId="25" fillId="0" borderId="6" xfId="0" applyFont="1" applyBorder="1" applyAlignment="1">
      <alignment horizontal="center" vertical="center"/>
    </xf>
    <xf numFmtId="0" fontId="25" fillId="0" borderId="17" xfId="0" applyFont="1" applyBorder="1" applyAlignment="1">
      <alignment horizontal="center" vertical="center"/>
    </xf>
    <xf numFmtId="0" fontId="23" fillId="0" borderId="4" xfId="0" applyFont="1" applyBorder="1" applyAlignment="1">
      <alignment horizontal="left" vertical="center" wrapText="1"/>
    </xf>
    <xf numFmtId="0" fontId="23" fillId="0" borderId="5" xfId="0" applyFont="1" applyBorder="1" applyAlignment="1">
      <alignment horizontal="left" vertical="center" wrapText="1"/>
    </xf>
    <xf numFmtId="0" fontId="23" fillId="0" borderId="2" xfId="0" applyFont="1" applyBorder="1" applyAlignment="1">
      <alignment horizontal="left" vertical="center" wrapText="1"/>
    </xf>
    <xf numFmtId="0" fontId="23" fillId="4" borderId="1" xfId="0" applyFont="1" applyFill="1" applyBorder="1" applyAlignment="1">
      <alignment horizontal="center" vertical="center"/>
    </xf>
    <xf numFmtId="0" fontId="23" fillId="4" borderId="15" xfId="0" applyFont="1" applyFill="1" applyBorder="1" applyAlignment="1">
      <alignment horizontal="center" vertical="center"/>
    </xf>
    <xf numFmtId="0" fontId="23" fillId="0" borderId="1" xfId="0" applyFont="1" applyBorder="1" applyAlignment="1">
      <alignment horizontal="center"/>
    </xf>
    <xf numFmtId="0" fontId="24" fillId="0" borderId="1" xfId="0" applyFont="1" applyBorder="1" applyAlignment="1">
      <alignment horizontal="left" vertical="top" wrapText="1"/>
    </xf>
    <xf numFmtId="0" fontId="25" fillId="4" borderId="1" xfId="0" applyFont="1" applyFill="1" applyBorder="1" applyAlignment="1">
      <alignment horizontal="center" vertical="center"/>
    </xf>
    <xf numFmtId="44" fontId="25" fillId="4" borderId="1" xfId="0" applyNumberFormat="1" applyFont="1" applyFill="1" applyBorder="1" applyAlignment="1">
      <alignment horizontal="center" vertical="center" wrapText="1"/>
    </xf>
    <xf numFmtId="0" fontId="23" fillId="7" borderId="1" xfId="0" applyFont="1" applyFill="1" applyBorder="1" applyAlignment="1">
      <alignment horizontal="left"/>
    </xf>
    <xf numFmtId="0" fontId="18" fillId="7" borderId="1" xfId="0" applyFont="1" applyFill="1" applyBorder="1" applyAlignment="1">
      <alignment horizontal="left" vertical="center" wrapText="1"/>
    </xf>
    <xf numFmtId="0" fontId="0" fillId="0" borderId="1" xfId="0" applyBorder="1" applyAlignment="1">
      <alignment horizontal="center"/>
    </xf>
    <xf numFmtId="0" fontId="6" fillId="2" borderId="1" xfId="0" applyFont="1" applyFill="1" applyBorder="1" applyAlignment="1">
      <alignment horizontal="left" vertical="center" wrapText="1"/>
    </xf>
    <xf numFmtId="0" fontId="6" fillId="5" borderId="1" xfId="0" applyFont="1" applyFill="1" applyBorder="1" applyAlignment="1">
      <alignment horizontal="left" vertical="center" wrapText="1"/>
    </xf>
    <xf numFmtId="0" fontId="7" fillId="0" borderId="1" xfId="0" applyFont="1" applyBorder="1" applyAlignment="1">
      <alignment horizontal="center" vertical="center"/>
    </xf>
    <xf numFmtId="2" fontId="7" fillId="0" borderId="1" xfId="0" applyNumberFormat="1" applyFont="1" applyBorder="1" applyAlignment="1">
      <alignment horizontal="center" vertical="center"/>
    </xf>
    <xf numFmtId="168" fontId="7" fillId="0" borderId="1" xfId="0" applyNumberFormat="1" applyFont="1" applyBorder="1" applyAlignment="1">
      <alignment horizontal="center" vertical="center"/>
    </xf>
    <xf numFmtId="165" fontId="7" fillId="0" borderId="1" xfId="0" applyNumberFormat="1" applyFont="1" applyBorder="1" applyAlignment="1">
      <alignment horizontal="center" vertical="center"/>
    </xf>
    <xf numFmtId="0" fontId="2" fillId="2" borderId="1" xfId="0" applyFont="1" applyFill="1" applyBorder="1" applyAlignment="1">
      <alignment horizontal="center" vertical="center"/>
    </xf>
    <xf numFmtId="0" fontId="3" fillId="2" borderId="1" xfId="0" applyFont="1" applyFill="1" applyBorder="1" applyAlignment="1">
      <alignment horizontal="center" vertical="center" wrapText="1"/>
    </xf>
    <xf numFmtId="0" fontId="3" fillId="2" borderId="1" xfId="0" applyFont="1" applyFill="1" applyBorder="1" applyAlignment="1">
      <alignment horizontal="left" vertical="center" wrapText="1"/>
    </xf>
    <xf numFmtId="0" fontId="4" fillId="0" borderId="1" xfId="0" applyFont="1" applyBorder="1" applyAlignment="1">
      <alignment horizontal="left" vertical="center" wrapText="1"/>
    </xf>
    <xf numFmtId="0" fontId="11" fillId="0" borderId="1" xfId="0" applyFont="1" applyBorder="1" applyAlignment="1">
      <alignment horizontal="left" vertical="center" wrapText="1"/>
    </xf>
    <xf numFmtId="0" fontId="11" fillId="0" borderId="1" xfId="0" applyFont="1" applyBorder="1" applyAlignment="1">
      <alignment horizontal="left"/>
    </xf>
    <xf numFmtId="0" fontId="6" fillId="2" borderId="15" xfId="0" applyFont="1" applyFill="1" applyBorder="1" applyAlignment="1">
      <alignment horizontal="left" vertical="center" wrapText="1"/>
    </xf>
    <xf numFmtId="0" fontId="6" fillId="2" borderId="4" xfId="0" applyFont="1" applyFill="1" applyBorder="1" applyAlignment="1">
      <alignment horizontal="left" vertical="center" wrapText="1"/>
    </xf>
    <xf numFmtId="0" fontId="6" fillId="2" borderId="5" xfId="0" applyFont="1" applyFill="1" applyBorder="1" applyAlignment="1">
      <alignment horizontal="left" vertical="center" wrapText="1"/>
    </xf>
    <xf numFmtId="0" fontId="6" fillId="2" borderId="2" xfId="0" applyFont="1" applyFill="1" applyBorder="1" applyAlignment="1">
      <alignment horizontal="left" vertical="center" wrapText="1"/>
    </xf>
    <xf numFmtId="0" fontId="6" fillId="2" borderId="7" xfId="0" applyFont="1" applyFill="1" applyBorder="1" applyAlignment="1">
      <alignment horizontal="left" vertical="center" wrapText="1"/>
    </xf>
    <xf numFmtId="0" fontId="6" fillId="2" borderId="8" xfId="0" applyFont="1" applyFill="1" applyBorder="1" applyAlignment="1">
      <alignment horizontal="left" vertical="center" wrapText="1"/>
    </xf>
    <xf numFmtId="0" fontId="6" fillId="2" borderId="9" xfId="0" applyFont="1" applyFill="1" applyBorder="1" applyAlignment="1">
      <alignment horizontal="left" vertical="center" wrapText="1"/>
    </xf>
    <xf numFmtId="0" fontId="15" fillId="0" borderId="4" xfId="0" applyFont="1" applyBorder="1" applyAlignment="1">
      <alignment horizontal="left" vertical="center" wrapText="1"/>
    </xf>
    <xf numFmtId="0" fontId="15" fillId="0" borderId="5" xfId="0" applyFont="1" applyBorder="1" applyAlignment="1">
      <alignment horizontal="left" vertical="center" wrapText="1"/>
    </xf>
    <xf numFmtId="0" fontId="15" fillId="0" borderId="2" xfId="0" applyFont="1" applyBorder="1" applyAlignment="1">
      <alignment horizontal="left" vertical="center" wrapText="1"/>
    </xf>
  </cellXfs>
  <cellStyles count="10">
    <cellStyle name="Euro" xfId="8" xr:uid="{00000000-0005-0000-0000-000000000000}"/>
    <cellStyle name="Millares" xfId="1" builtinId="3"/>
    <cellStyle name="Millares 2" xfId="3" xr:uid="{00000000-0005-0000-0000-000002000000}"/>
    <cellStyle name="Millares 3" xfId="7" xr:uid="{00000000-0005-0000-0000-000003000000}"/>
    <cellStyle name="Moneda" xfId="2" builtinId="4"/>
    <cellStyle name="Moneda 2" xfId="4" xr:uid="{00000000-0005-0000-0000-000005000000}"/>
    <cellStyle name="Moneda 3" xfId="6" xr:uid="{00000000-0005-0000-0000-000006000000}"/>
    <cellStyle name="Moneda 31" xfId="9" xr:uid="{DDC85A09-AAC0-4EE7-8460-437B255FFAD9}"/>
    <cellStyle name="Normal" xfId="0" builtinId="0"/>
    <cellStyle name="Normal 54" xfId="5"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96"/>
  <sheetViews>
    <sheetView tabSelected="1" view="pageBreakPreview" topLeftCell="A24" zoomScale="80" zoomScaleNormal="100" zoomScaleSheetLayoutView="80" workbookViewId="0">
      <selection activeCell="D25" sqref="D25"/>
    </sheetView>
  </sheetViews>
  <sheetFormatPr baseColWidth="10" defaultColWidth="11.44140625" defaultRowHeight="13.8"/>
  <cols>
    <col min="1" max="1" width="8.88671875" style="101" bestFit="1" customWidth="1"/>
    <col min="2" max="2" width="48.88671875" style="101" customWidth="1"/>
    <col min="3" max="3" width="10.33203125" style="101" customWidth="1"/>
    <col min="4" max="4" width="10.88671875" style="101" customWidth="1"/>
    <col min="5" max="5" width="10.6640625" style="101" bestFit="1" customWidth="1"/>
    <col min="6" max="6" width="12.109375" style="101" bestFit="1" customWidth="1"/>
    <col min="7" max="7" width="13.44140625" style="101" bestFit="1" customWidth="1"/>
    <col min="8" max="8" width="13.33203125" style="101" bestFit="1" customWidth="1"/>
    <col min="9" max="16384" width="11.44140625" style="101"/>
  </cols>
  <sheetData>
    <row r="1" spans="1:7" ht="22.8">
      <c r="A1" s="171" t="s">
        <v>0</v>
      </c>
      <c r="B1" s="172"/>
      <c r="C1" s="172"/>
      <c r="D1" s="172"/>
      <c r="E1" s="172"/>
      <c r="F1" s="172"/>
      <c r="G1" s="173"/>
    </row>
    <row r="2" spans="1:7" s="102" customFormat="1" ht="24" customHeight="1">
      <c r="A2" s="174" t="s">
        <v>1</v>
      </c>
      <c r="B2" s="175"/>
      <c r="C2" s="175"/>
      <c r="D2" s="175"/>
      <c r="E2" s="175"/>
      <c r="F2" s="175"/>
      <c r="G2" s="176"/>
    </row>
    <row r="3" spans="1:7" s="102" customFormat="1" ht="17.399999999999999">
      <c r="A3" s="174" t="s">
        <v>2</v>
      </c>
      <c r="B3" s="175"/>
      <c r="C3" s="175"/>
      <c r="D3" s="175"/>
      <c r="E3" s="175"/>
      <c r="F3" s="175"/>
      <c r="G3" s="176"/>
    </row>
    <row r="4" spans="1:7" s="102" customFormat="1" ht="22.95" customHeight="1">
      <c r="A4" s="177" t="s">
        <v>3</v>
      </c>
      <c r="B4" s="178"/>
      <c r="C4" s="178"/>
      <c r="D4" s="178"/>
      <c r="E4" s="178"/>
      <c r="F4" s="178"/>
      <c r="G4" s="179"/>
    </row>
    <row r="5" spans="1:7" s="103" customFormat="1" ht="26.4">
      <c r="A5" s="128" t="s">
        <v>4</v>
      </c>
      <c r="B5" s="128" t="s">
        <v>5</v>
      </c>
      <c r="C5" s="128" t="s">
        <v>6</v>
      </c>
      <c r="D5" s="129" t="s">
        <v>7</v>
      </c>
      <c r="E5" s="128" t="s">
        <v>8</v>
      </c>
      <c r="F5" s="128" t="s">
        <v>9</v>
      </c>
      <c r="G5" s="128" t="s">
        <v>10</v>
      </c>
    </row>
    <row r="6" spans="1:7" s="103" customFormat="1" ht="13.2">
      <c r="A6" s="143">
        <v>1</v>
      </c>
      <c r="B6" s="180" t="s">
        <v>11</v>
      </c>
      <c r="C6" s="181"/>
      <c r="D6" s="181"/>
      <c r="E6" s="181"/>
      <c r="F6" s="182"/>
      <c r="G6" s="140"/>
    </row>
    <row r="7" spans="1:7" s="103" customFormat="1" ht="13.2">
      <c r="A7" s="141">
        <v>1.1000000000000001</v>
      </c>
      <c r="B7" s="200" t="s">
        <v>12</v>
      </c>
      <c r="C7" s="200"/>
      <c r="D7" s="200"/>
      <c r="E7" s="200"/>
      <c r="F7" s="200"/>
      <c r="G7" s="196"/>
    </row>
    <row r="8" spans="1:7" s="103" customFormat="1" ht="13.2">
      <c r="A8" s="104" t="s">
        <v>13</v>
      </c>
      <c r="B8" s="105" t="s">
        <v>14</v>
      </c>
      <c r="C8" s="106" t="s">
        <v>15</v>
      </c>
      <c r="D8" s="120">
        <v>100</v>
      </c>
      <c r="E8" s="158"/>
      <c r="F8" s="158"/>
      <c r="G8" s="196"/>
    </row>
    <row r="9" spans="1:7" s="103" customFormat="1" ht="41.4" customHeight="1">
      <c r="A9" s="104" t="s">
        <v>16</v>
      </c>
      <c r="B9" s="105" t="s">
        <v>17</v>
      </c>
      <c r="C9" s="106" t="s">
        <v>15</v>
      </c>
      <c r="D9" s="120">
        <f>'Modulo A'!E11+'Modulo B'!E11+'Modulo C'!E11+'Modulo D'!E11</f>
        <v>145</v>
      </c>
      <c r="E9" s="158"/>
      <c r="F9" s="158"/>
      <c r="G9" s="196"/>
    </row>
    <row r="10" spans="1:7" s="103" customFormat="1" ht="13.2">
      <c r="A10" s="104" t="s">
        <v>18</v>
      </c>
      <c r="B10" s="107" t="s">
        <v>19</v>
      </c>
      <c r="C10" s="106" t="s">
        <v>20</v>
      </c>
      <c r="D10" s="120">
        <f>'Modulo A'!E12+'Modulo B'!E12+'Modulo C'!E12+'Modulo D'!E12</f>
        <v>73</v>
      </c>
      <c r="E10" s="158"/>
      <c r="F10" s="158"/>
      <c r="G10" s="196"/>
    </row>
    <row r="11" spans="1:7" s="103" customFormat="1" ht="26.4">
      <c r="A11" s="104" t="s">
        <v>245</v>
      </c>
      <c r="B11" s="105" t="s">
        <v>21</v>
      </c>
      <c r="C11" s="106" t="s">
        <v>22</v>
      </c>
      <c r="D11" s="120">
        <v>11</v>
      </c>
      <c r="E11" s="158"/>
      <c r="F11" s="158"/>
      <c r="G11" s="196"/>
    </row>
    <row r="12" spans="1:7" s="103" customFormat="1" ht="26.4">
      <c r="A12" s="104" t="s">
        <v>246</v>
      </c>
      <c r="B12" s="109" t="s">
        <v>23</v>
      </c>
      <c r="C12" s="110" t="s">
        <v>24</v>
      </c>
      <c r="D12" s="122">
        <v>90</v>
      </c>
      <c r="E12" s="158"/>
      <c r="F12" s="158"/>
      <c r="G12" s="196"/>
    </row>
    <row r="13" spans="1:7" s="103" customFormat="1" ht="13.2">
      <c r="A13" s="104" t="s">
        <v>247</v>
      </c>
      <c r="B13" s="109" t="s">
        <v>25</v>
      </c>
      <c r="C13" s="106" t="s">
        <v>22</v>
      </c>
      <c r="D13" s="122">
        <v>9</v>
      </c>
      <c r="E13" s="158"/>
      <c r="F13" s="158"/>
      <c r="G13" s="196"/>
    </row>
    <row r="14" spans="1:7" s="103" customFormat="1" ht="28.2" customHeight="1">
      <c r="A14" s="142"/>
      <c r="B14" s="191" t="s">
        <v>26</v>
      </c>
      <c r="C14" s="192"/>
      <c r="D14" s="192"/>
      <c r="E14" s="192"/>
      <c r="F14" s="193"/>
      <c r="G14" s="196"/>
    </row>
    <row r="15" spans="1:7" s="103" customFormat="1" ht="13.2">
      <c r="A15" s="143">
        <v>2</v>
      </c>
      <c r="B15" s="183" t="s">
        <v>27</v>
      </c>
      <c r="C15" s="183"/>
      <c r="D15" s="183"/>
      <c r="E15" s="183"/>
      <c r="F15" s="183"/>
      <c r="G15" s="144"/>
    </row>
    <row r="16" spans="1:7" s="103" customFormat="1" ht="13.95" customHeight="1">
      <c r="A16" s="141">
        <v>2.1</v>
      </c>
      <c r="B16" s="187" t="s">
        <v>28</v>
      </c>
      <c r="C16" s="187"/>
      <c r="D16" s="187"/>
      <c r="E16" s="187"/>
      <c r="F16" s="187"/>
      <c r="G16" s="198"/>
    </row>
    <row r="17" spans="1:7" s="103" customFormat="1" ht="264" customHeight="1">
      <c r="A17" s="115" t="s">
        <v>29</v>
      </c>
      <c r="B17" s="145" t="s">
        <v>30</v>
      </c>
      <c r="C17" s="112" t="s">
        <v>15</v>
      </c>
      <c r="D17" s="124">
        <v>200</v>
      </c>
      <c r="E17" s="158"/>
      <c r="F17" s="158"/>
      <c r="G17" s="198"/>
    </row>
    <row r="18" spans="1:7" s="103" customFormat="1" ht="13.95" customHeight="1">
      <c r="A18" s="141">
        <v>2.2000000000000002</v>
      </c>
      <c r="B18" s="187" t="s">
        <v>31</v>
      </c>
      <c r="C18" s="187"/>
      <c r="D18" s="187"/>
      <c r="E18" s="187"/>
      <c r="F18" s="187"/>
      <c r="G18" s="198"/>
    </row>
    <row r="19" spans="1:7" s="103" customFormat="1" ht="268.2" customHeight="1">
      <c r="A19" s="115" t="s">
        <v>32</v>
      </c>
      <c r="B19" s="145" t="s">
        <v>30</v>
      </c>
      <c r="C19" s="112" t="s">
        <v>15</v>
      </c>
      <c r="D19" s="124">
        <v>210</v>
      </c>
      <c r="E19" s="158"/>
      <c r="F19" s="158"/>
      <c r="G19" s="198"/>
    </row>
    <row r="20" spans="1:7" s="103" customFormat="1" ht="48" customHeight="1">
      <c r="A20" s="115" t="s">
        <v>33</v>
      </c>
      <c r="B20" s="116" t="s">
        <v>34</v>
      </c>
      <c r="C20" s="106" t="s">
        <v>15</v>
      </c>
      <c r="D20" s="113">
        <v>14.5</v>
      </c>
      <c r="E20" s="158"/>
      <c r="F20" s="158"/>
      <c r="G20" s="198"/>
    </row>
    <row r="21" spans="1:7" s="103" customFormat="1" ht="15" customHeight="1">
      <c r="A21" s="141">
        <v>2.2999999999999998</v>
      </c>
      <c r="B21" s="187" t="s">
        <v>35</v>
      </c>
      <c r="C21" s="187"/>
      <c r="D21" s="187"/>
      <c r="E21" s="187"/>
      <c r="F21" s="187"/>
      <c r="G21" s="198"/>
    </row>
    <row r="22" spans="1:7" s="103" customFormat="1" ht="303.60000000000002">
      <c r="A22" s="115" t="s">
        <v>36</v>
      </c>
      <c r="B22" s="116" t="s">
        <v>37</v>
      </c>
      <c r="C22" s="106" t="s">
        <v>15</v>
      </c>
      <c r="D22" s="113">
        <v>3.35</v>
      </c>
      <c r="E22" s="158"/>
      <c r="F22" s="158"/>
      <c r="G22" s="198"/>
    </row>
    <row r="23" spans="1:7" s="103" customFormat="1" ht="15" customHeight="1">
      <c r="A23" s="141">
        <v>2.4</v>
      </c>
      <c r="B23" s="187" t="s">
        <v>38</v>
      </c>
      <c r="C23" s="187"/>
      <c r="D23" s="187"/>
      <c r="E23" s="187"/>
      <c r="F23" s="187"/>
      <c r="G23" s="198"/>
    </row>
    <row r="24" spans="1:7" s="103" customFormat="1" ht="264">
      <c r="A24" s="115" t="s">
        <v>39</v>
      </c>
      <c r="B24" s="146" t="s">
        <v>40</v>
      </c>
      <c r="C24" s="112" t="s">
        <v>15</v>
      </c>
      <c r="D24" s="124">
        <v>75</v>
      </c>
      <c r="E24" s="158"/>
      <c r="F24" s="158"/>
      <c r="G24" s="198"/>
    </row>
    <row r="25" spans="1:7" s="103" customFormat="1" ht="39.6">
      <c r="A25" s="115" t="s">
        <v>41</v>
      </c>
      <c r="B25" s="116" t="s">
        <v>42</v>
      </c>
      <c r="C25" s="112" t="s">
        <v>15</v>
      </c>
      <c r="D25" s="113">
        <v>27</v>
      </c>
      <c r="E25" s="158"/>
      <c r="F25" s="158"/>
      <c r="G25" s="198"/>
    </row>
    <row r="26" spans="1:7" s="103" customFormat="1" ht="15" customHeight="1">
      <c r="A26" s="141">
        <v>2.5</v>
      </c>
      <c r="B26" s="187" t="s">
        <v>43</v>
      </c>
      <c r="C26" s="187"/>
      <c r="D26" s="187"/>
      <c r="E26" s="187"/>
      <c r="F26" s="187"/>
      <c r="G26" s="198"/>
    </row>
    <row r="27" spans="1:7" s="103" customFormat="1" ht="101.4" customHeight="1">
      <c r="A27" s="115" t="s">
        <v>44</v>
      </c>
      <c r="B27" s="132" t="s">
        <v>45</v>
      </c>
      <c r="C27" s="112" t="s">
        <v>15</v>
      </c>
      <c r="D27" s="113">
        <v>12</v>
      </c>
      <c r="E27" s="158"/>
      <c r="F27" s="158"/>
      <c r="G27" s="198"/>
    </row>
    <row r="28" spans="1:7" s="103" customFormat="1" ht="13.95" customHeight="1">
      <c r="A28" s="147">
        <v>3</v>
      </c>
      <c r="B28" s="163" t="s">
        <v>46</v>
      </c>
      <c r="C28" s="163"/>
      <c r="D28" s="163"/>
      <c r="E28" s="163"/>
      <c r="F28" s="163"/>
      <c r="G28" s="148"/>
    </row>
    <row r="29" spans="1:7" s="103" customFormat="1" ht="13.2">
      <c r="A29" s="149">
        <v>3.1</v>
      </c>
      <c r="B29" s="201" t="s">
        <v>47</v>
      </c>
      <c r="C29" s="201"/>
      <c r="D29" s="201"/>
      <c r="E29" s="201"/>
      <c r="F29" s="201"/>
      <c r="G29" s="199"/>
    </row>
    <row r="30" spans="1:7" s="103" customFormat="1" ht="13.95" customHeight="1">
      <c r="A30" s="184" t="s">
        <v>48</v>
      </c>
      <c r="B30" s="197" t="s">
        <v>49</v>
      </c>
      <c r="C30" s="184" t="s">
        <v>24</v>
      </c>
      <c r="D30" s="185">
        <v>32</v>
      </c>
      <c r="E30" s="186"/>
      <c r="F30" s="186"/>
      <c r="G30" s="199"/>
    </row>
    <row r="31" spans="1:7" s="103" customFormat="1" ht="14.4" customHeight="1">
      <c r="A31" s="184"/>
      <c r="B31" s="197"/>
      <c r="C31" s="184"/>
      <c r="D31" s="185"/>
      <c r="E31" s="186"/>
      <c r="F31" s="186"/>
      <c r="G31" s="199"/>
    </row>
    <row r="32" spans="1:7" s="103" customFormat="1" ht="14.4" customHeight="1">
      <c r="A32" s="184"/>
      <c r="B32" s="197"/>
      <c r="C32" s="184"/>
      <c r="D32" s="185"/>
      <c r="E32" s="186"/>
      <c r="F32" s="186"/>
      <c r="G32" s="199"/>
    </row>
    <row r="33" spans="1:7" s="103" customFormat="1" ht="14.4" customHeight="1">
      <c r="A33" s="184"/>
      <c r="B33" s="197"/>
      <c r="C33" s="184"/>
      <c r="D33" s="185"/>
      <c r="E33" s="186"/>
      <c r="F33" s="186"/>
      <c r="G33" s="199"/>
    </row>
    <row r="34" spans="1:7" s="103" customFormat="1" ht="14.4" customHeight="1">
      <c r="A34" s="184"/>
      <c r="B34" s="197"/>
      <c r="C34" s="184"/>
      <c r="D34" s="185"/>
      <c r="E34" s="186"/>
      <c r="F34" s="186"/>
      <c r="G34" s="199"/>
    </row>
    <row r="35" spans="1:7" s="103" customFormat="1" ht="14.4" customHeight="1">
      <c r="A35" s="184"/>
      <c r="B35" s="197"/>
      <c r="C35" s="184"/>
      <c r="D35" s="185"/>
      <c r="E35" s="186"/>
      <c r="F35" s="186"/>
      <c r="G35" s="199"/>
    </row>
    <row r="36" spans="1:7" s="103" customFormat="1" ht="14.4" customHeight="1">
      <c r="A36" s="184"/>
      <c r="B36" s="197"/>
      <c r="C36" s="184"/>
      <c r="D36" s="185"/>
      <c r="E36" s="186"/>
      <c r="F36" s="186"/>
      <c r="G36" s="199"/>
    </row>
    <row r="37" spans="1:7" s="103" customFormat="1" ht="14.4" customHeight="1">
      <c r="A37" s="184"/>
      <c r="B37" s="197"/>
      <c r="C37" s="184"/>
      <c r="D37" s="185"/>
      <c r="E37" s="186"/>
      <c r="F37" s="186"/>
      <c r="G37" s="199"/>
    </row>
    <row r="38" spans="1:7" s="103" customFormat="1" ht="14.4" customHeight="1">
      <c r="A38" s="184"/>
      <c r="B38" s="197"/>
      <c r="C38" s="184"/>
      <c r="D38" s="185"/>
      <c r="E38" s="186"/>
      <c r="F38" s="186"/>
      <c r="G38" s="199"/>
    </row>
    <row r="39" spans="1:7" s="103" customFormat="1" ht="19.95" customHeight="1">
      <c r="A39" s="184"/>
      <c r="B39" s="197"/>
      <c r="C39" s="184"/>
      <c r="D39" s="185"/>
      <c r="E39" s="186"/>
      <c r="F39" s="186"/>
      <c r="G39" s="199"/>
    </row>
    <row r="40" spans="1:7" s="103" customFormat="1" ht="37.950000000000003" customHeight="1">
      <c r="A40" s="184"/>
      <c r="B40" s="197"/>
      <c r="C40" s="184"/>
      <c r="D40" s="185"/>
      <c r="E40" s="186"/>
      <c r="F40" s="186"/>
      <c r="G40" s="199"/>
    </row>
    <row r="41" spans="1:7" s="103" customFormat="1" ht="14.1" customHeight="1">
      <c r="A41" s="184"/>
      <c r="B41" s="197"/>
      <c r="C41" s="184"/>
      <c r="D41" s="185"/>
      <c r="E41" s="186"/>
      <c r="F41" s="186"/>
      <c r="G41" s="199"/>
    </row>
    <row r="42" spans="1:7" s="103" customFormat="1" ht="19.95" hidden="1" customHeight="1" thickBot="1">
      <c r="A42" s="184"/>
      <c r="B42" s="197"/>
      <c r="C42" s="184"/>
      <c r="D42" s="185"/>
      <c r="E42" s="186"/>
      <c r="F42" s="186"/>
      <c r="G42" s="199"/>
    </row>
    <row r="43" spans="1:7" s="103" customFormat="1" ht="27.6" customHeight="1">
      <c r="A43" s="184"/>
      <c r="B43" s="197"/>
      <c r="C43" s="184"/>
      <c r="D43" s="185"/>
      <c r="E43" s="186"/>
      <c r="F43" s="186"/>
      <c r="G43" s="199"/>
    </row>
    <row r="44" spans="1:7" s="103" customFormat="1" ht="15" customHeight="1">
      <c r="A44" s="141">
        <v>3.2</v>
      </c>
      <c r="B44" s="164" t="s">
        <v>50</v>
      </c>
      <c r="C44" s="164"/>
      <c r="D44" s="164"/>
      <c r="E44" s="164"/>
      <c r="F44" s="164"/>
      <c r="G44" s="199"/>
    </row>
    <row r="45" spans="1:7" s="103" customFormat="1" ht="290.39999999999998">
      <c r="A45" s="104" t="s">
        <v>51</v>
      </c>
      <c r="B45" s="111" t="s">
        <v>52</v>
      </c>
      <c r="C45" s="104" t="s">
        <v>24</v>
      </c>
      <c r="D45" s="133">
        <v>20</v>
      </c>
      <c r="E45" s="130"/>
      <c r="F45" s="130"/>
      <c r="G45" s="199"/>
    </row>
    <row r="46" spans="1:7" s="103" customFormat="1" ht="15" customHeight="1">
      <c r="A46" s="141">
        <v>3.3</v>
      </c>
      <c r="B46" s="164" t="s">
        <v>53</v>
      </c>
      <c r="C46" s="164"/>
      <c r="D46" s="164"/>
      <c r="E46" s="164"/>
      <c r="F46" s="164"/>
      <c r="G46" s="199"/>
    </row>
    <row r="47" spans="1:7" s="103" customFormat="1" ht="211.2">
      <c r="A47" s="104" t="s">
        <v>54</v>
      </c>
      <c r="B47" s="111" t="s">
        <v>55</v>
      </c>
      <c r="C47" s="104" t="s">
        <v>24</v>
      </c>
      <c r="D47" s="113">
        <v>5</v>
      </c>
      <c r="E47" s="131"/>
      <c r="F47" s="121"/>
      <c r="G47" s="199"/>
    </row>
    <row r="48" spans="1:7" s="103" customFormat="1" ht="15" customHeight="1">
      <c r="A48" s="141">
        <v>3.4</v>
      </c>
      <c r="B48" s="164" t="s">
        <v>56</v>
      </c>
      <c r="C48" s="164"/>
      <c r="D48" s="164"/>
      <c r="E48" s="164"/>
      <c r="F48" s="164"/>
      <c r="G48" s="199"/>
    </row>
    <row r="49" spans="1:7" s="103" customFormat="1" ht="120" customHeight="1">
      <c r="A49" s="104" t="s">
        <v>57</v>
      </c>
      <c r="B49" s="132" t="s">
        <v>58</v>
      </c>
      <c r="C49" s="104" t="s">
        <v>24</v>
      </c>
      <c r="D49" s="113">
        <v>100</v>
      </c>
      <c r="E49" s="137"/>
      <c r="F49" s="137"/>
      <c r="G49" s="199"/>
    </row>
    <row r="50" spans="1:7" s="103" customFormat="1" ht="15" customHeight="1">
      <c r="A50" s="141">
        <v>3.5</v>
      </c>
      <c r="B50" s="164" t="s">
        <v>59</v>
      </c>
      <c r="C50" s="164"/>
      <c r="D50" s="164"/>
      <c r="E50" s="164"/>
      <c r="F50" s="164"/>
      <c r="G50" s="199"/>
    </row>
    <row r="51" spans="1:7" s="103" customFormat="1" ht="198">
      <c r="A51" s="104" t="s">
        <v>60</v>
      </c>
      <c r="B51" s="132" t="s">
        <v>61</v>
      </c>
      <c r="C51" s="104" t="s">
        <v>24</v>
      </c>
      <c r="D51" s="113">
        <v>30</v>
      </c>
      <c r="E51" s="137"/>
      <c r="F51" s="137"/>
      <c r="G51" s="199"/>
    </row>
    <row r="52" spans="1:7" s="103" customFormat="1" ht="15" customHeight="1">
      <c r="A52" s="141">
        <v>3.6</v>
      </c>
      <c r="B52" s="164" t="s">
        <v>62</v>
      </c>
      <c r="C52" s="164"/>
      <c r="D52" s="164"/>
      <c r="E52" s="164"/>
      <c r="F52" s="164"/>
      <c r="G52" s="199"/>
    </row>
    <row r="53" spans="1:7" s="103" customFormat="1" ht="90.6" customHeight="1">
      <c r="A53" s="104" t="s">
        <v>63</v>
      </c>
      <c r="B53" s="132" t="s">
        <v>64</v>
      </c>
      <c r="C53" s="104" t="s">
        <v>24</v>
      </c>
      <c r="D53" s="113">
        <v>15</v>
      </c>
      <c r="E53" s="137"/>
      <c r="F53" s="137"/>
      <c r="G53" s="199"/>
    </row>
    <row r="54" spans="1:7" s="103" customFormat="1" ht="13.2">
      <c r="A54" s="147">
        <v>4</v>
      </c>
      <c r="B54" s="163" t="s">
        <v>290</v>
      </c>
      <c r="C54" s="163"/>
      <c r="D54" s="163"/>
      <c r="E54" s="163"/>
      <c r="F54" s="163"/>
      <c r="G54" s="150"/>
    </row>
    <row r="55" spans="1:7" s="103" customFormat="1" ht="66">
      <c r="A55" s="134">
        <v>4.0999999999999996</v>
      </c>
      <c r="B55" s="135" t="s">
        <v>66</v>
      </c>
      <c r="C55" s="104" t="s">
        <v>67</v>
      </c>
      <c r="D55" s="123">
        <v>3</v>
      </c>
      <c r="E55" s="137"/>
      <c r="F55" s="137"/>
      <c r="G55" s="188"/>
    </row>
    <row r="56" spans="1:7" s="103" customFormat="1" ht="66">
      <c r="A56" s="134">
        <v>4.2</v>
      </c>
      <c r="B56" s="111" t="s">
        <v>68</v>
      </c>
      <c r="C56" s="104" t="s">
        <v>67</v>
      </c>
      <c r="D56" s="123">
        <v>2</v>
      </c>
      <c r="E56" s="137"/>
      <c r="F56" s="137"/>
      <c r="G56" s="189"/>
    </row>
    <row r="57" spans="1:7" s="103" customFormat="1" ht="14.4" customHeight="1">
      <c r="A57" s="134">
        <v>4.3</v>
      </c>
      <c r="B57" s="111" t="s">
        <v>69</v>
      </c>
      <c r="C57" s="104" t="s">
        <v>70</v>
      </c>
      <c r="D57" s="123">
        <v>40</v>
      </c>
      <c r="E57" s="137"/>
      <c r="F57" s="137"/>
      <c r="G57" s="189"/>
    </row>
    <row r="58" spans="1:7" s="103" customFormat="1" ht="26.4">
      <c r="A58" s="134">
        <v>4.4000000000000004</v>
      </c>
      <c r="B58" s="111" t="s">
        <v>71</v>
      </c>
      <c r="C58" s="104" t="s">
        <v>72</v>
      </c>
      <c r="D58" s="123">
        <v>1</v>
      </c>
      <c r="E58" s="137"/>
      <c r="F58" s="137"/>
      <c r="G58" s="189"/>
    </row>
    <row r="59" spans="1:7" s="103" customFormat="1" ht="14.4" customHeight="1">
      <c r="A59" s="134">
        <v>4.5</v>
      </c>
      <c r="B59" s="111" t="s">
        <v>73</v>
      </c>
      <c r="C59" s="104" t="s">
        <v>74</v>
      </c>
      <c r="D59" s="123">
        <v>1</v>
      </c>
      <c r="E59" s="137"/>
      <c r="F59" s="137"/>
      <c r="G59" s="189"/>
    </row>
    <row r="60" spans="1:7" s="103" customFormat="1" ht="52.8">
      <c r="A60" s="134">
        <v>4.5999999999999996</v>
      </c>
      <c r="B60" s="111" t="s">
        <v>75</v>
      </c>
      <c r="C60" s="104" t="s">
        <v>15</v>
      </c>
      <c r="D60" s="123">
        <v>400</v>
      </c>
      <c r="E60" s="137"/>
      <c r="F60" s="137"/>
      <c r="G60" s="189"/>
    </row>
    <row r="61" spans="1:7" s="103" customFormat="1" ht="39.6">
      <c r="A61" s="134">
        <v>4.7</v>
      </c>
      <c r="B61" s="111" t="s">
        <v>76</v>
      </c>
      <c r="C61" s="112" t="s">
        <v>70</v>
      </c>
      <c r="D61" s="123">
        <v>22</v>
      </c>
      <c r="E61" s="137"/>
      <c r="F61" s="137"/>
      <c r="G61" s="189"/>
    </row>
    <row r="62" spans="1:7" s="103" customFormat="1" ht="15" customHeight="1">
      <c r="A62" s="134">
        <v>4.8</v>
      </c>
      <c r="B62" s="165" t="s">
        <v>77</v>
      </c>
      <c r="C62" s="165"/>
      <c r="D62" s="165"/>
      <c r="E62" s="165"/>
      <c r="F62" s="165"/>
      <c r="G62" s="189"/>
    </row>
    <row r="63" spans="1:7" s="103" customFormat="1" ht="52.8">
      <c r="A63" s="104" t="s">
        <v>78</v>
      </c>
      <c r="B63" s="111" t="s">
        <v>79</v>
      </c>
      <c r="C63" s="106" t="s">
        <v>15</v>
      </c>
      <c r="D63" s="162">
        <v>4.5</v>
      </c>
      <c r="E63" s="137"/>
      <c r="F63" s="137"/>
      <c r="G63" s="189"/>
    </row>
    <row r="64" spans="1:7" s="103" customFormat="1" ht="27.6" customHeight="1">
      <c r="A64" s="104" t="s">
        <v>80</v>
      </c>
      <c r="B64" s="136" t="s">
        <v>81</v>
      </c>
      <c r="C64" s="127" t="s">
        <v>70</v>
      </c>
      <c r="D64" s="123">
        <v>8</v>
      </c>
      <c r="E64" s="137"/>
      <c r="F64" s="137"/>
      <c r="G64" s="189"/>
    </row>
    <row r="65" spans="1:7" s="103" customFormat="1" ht="15" customHeight="1">
      <c r="A65" s="141">
        <v>4.9000000000000004</v>
      </c>
      <c r="B65" s="164" t="s">
        <v>82</v>
      </c>
      <c r="C65" s="164"/>
      <c r="D65" s="164"/>
      <c r="E65" s="164"/>
      <c r="F65" s="164"/>
      <c r="G65" s="189"/>
    </row>
    <row r="66" spans="1:7" s="103" customFormat="1" ht="87" customHeight="1">
      <c r="A66" s="104" t="s">
        <v>83</v>
      </c>
      <c r="B66" s="138" t="s">
        <v>84</v>
      </c>
      <c r="C66" s="106" t="s">
        <v>15</v>
      </c>
      <c r="D66" s="120">
        <v>2.4</v>
      </c>
      <c r="E66" s="130"/>
      <c r="F66" s="139"/>
      <c r="G66" s="189"/>
    </row>
    <row r="67" spans="1:7" s="103" customFormat="1" ht="15" customHeight="1">
      <c r="A67" s="151">
        <v>4.0999999999999996</v>
      </c>
      <c r="B67" s="164" t="s">
        <v>85</v>
      </c>
      <c r="C67" s="164"/>
      <c r="D67" s="164"/>
      <c r="E67" s="164"/>
      <c r="F67" s="164"/>
      <c r="G67" s="189"/>
    </row>
    <row r="68" spans="1:7" s="103" customFormat="1" ht="14.4" customHeight="1">
      <c r="A68" s="104" t="s">
        <v>86</v>
      </c>
      <c r="B68" s="111" t="s">
        <v>87</v>
      </c>
      <c r="C68" s="112" t="s">
        <v>15</v>
      </c>
      <c r="D68" s="124">
        <v>180</v>
      </c>
      <c r="E68" s="161"/>
      <c r="F68" s="161"/>
      <c r="G68" s="189"/>
    </row>
    <row r="69" spans="1:7" s="103" customFormat="1" ht="26.4">
      <c r="A69" s="104" t="s">
        <v>88</v>
      </c>
      <c r="B69" s="111" t="s">
        <v>89</v>
      </c>
      <c r="C69" s="112" t="s">
        <v>90</v>
      </c>
      <c r="D69" s="124">
        <v>73.510000000000005</v>
      </c>
      <c r="E69" s="161"/>
      <c r="F69" s="161"/>
      <c r="G69" s="189"/>
    </row>
    <row r="70" spans="1:7" s="103" customFormat="1" ht="14.4" customHeight="1">
      <c r="A70" s="104" t="s">
        <v>91</v>
      </c>
      <c r="B70" s="111" t="s">
        <v>92</v>
      </c>
      <c r="C70" s="112" t="s">
        <v>15</v>
      </c>
      <c r="D70" s="124">
        <v>180</v>
      </c>
      <c r="E70" s="161"/>
      <c r="F70" s="161"/>
      <c r="G70" s="189"/>
    </row>
    <row r="71" spans="1:7" s="103" customFormat="1" ht="39.6">
      <c r="A71" s="104" t="s">
        <v>93</v>
      </c>
      <c r="B71" s="111" t="s">
        <v>94</v>
      </c>
      <c r="C71" s="104" t="s">
        <v>67</v>
      </c>
      <c r="D71" s="123">
        <v>1</v>
      </c>
      <c r="E71" s="161"/>
      <c r="F71" s="161"/>
      <c r="G71" s="189"/>
    </row>
    <row r="72" spans="1:7" s="103" customFormat="1" ht="26.4">
      <c r="A72" s="104" t="s">
        <v>95</v>
      </c>
      <c r="B72" s="111" t="s">
        <v>96</v>
      </c>
      <c r="C72" s="104" t="s">
        <v>67</v>
      </c>
      <c r="D72" s="123">
        <v>2</v>
      </c>
      <c r="E72" s="161"/>
      <c r="F72" s="161"/>
      <c r="G72" s="189"/>
    </row>
    <row r="73" spans="1:7" s="103" customFormat="1" ht="13.2">
      <c r="A73" s="151">
        <v>4.1100000000000003</v>
      </c>
      <c r="B73" s="164" t="s">
        <v>286</v>
      </c>
      <c r="C73" s="164"/>
      <c r="D73" s="164"/>
      <c r="E73" s="164"/>
      <c r="F73" s="164"/>
      <c r="G73" s="189"/>
    </row>
    <row r="74" spans="1:7" s="103" customFormat="1" ht="168" customHeight="1">
      <c r="A74" s="104" t="s">
        <v>287</v>
      </c>
      <c r="B74" s="111" t="s">
        <v>288</v>
      </c>
      <c r="C74" s="159" t="s">
        <v>289</v>
      </c>
      <c r="D74" s="160">
        <v>1</v>
      </c>
      <c r="E74" s="161"/>
      <c r="F74" s="161"/>
      <c r="G74" s="190"/>
    </row>
    <row r="75" spans="1:7" s="103" customFormat="1" ht="13.2">
      <c r="A75" s="143">
        <v>5</v>
      </c>
      <c r="B75" s="183" t="s">
        <v>97</v>
      </c>
      <c r="C75" s="183"/>
      <c r="D75" s="183"/>
      <c r="E75" s="183"/>
      <c r="F75" s="183"/>
      <c r="G75" s="140"/>
    </row>
    <row r="76" spans="1:7" s="103" customFormat="1" ht="347.7" customHeight="1">
      <c r="A76" s="104">
        <v>5.0999999999999996</v>
      </c>
      <c r="B76" s="132" t="s">
        <v>98</v>
      </c>
      <c r="C76" s="104" t="s">
        <v>99</v>
      </c>
      <c r="D76" s="123">
        <v>1</v>
      </c>
      <c r="E76" s="126"/>
      <c r="F76" s="126"/>
      <c r="G76" s="107"/>
    </row>
    <row r="77" spans="1:7" s="103" customFormat="1" ht="13.2">
      <c r="A77" s="147">
        <v>6</v>
      </c>
      <c r="B77" s="163" t="s">
        <v>100</v>
      </c>
      <c r="C77" s="163"/>
      <c r="D77" s="163"/>
      <c r="E77" s="163"/>
      <c r="F77" s="163"/>
      <c r="G77" s="152"/>
    </row>
    <row r="78" spans="1:7" s="103" customFormat="1" ht="26.4">
      <c r="A78" s="119">
        <v>6.1</v>
      </c>
      <c r="B78" s="146" t="s">
        <v>101</v>
      </c>
      <c r="C78" s="115" t="s">
        <v>102</v>
      </c>
      <c r="D78" s="119">
        <v>1</v>
      </c>
      <c r="E78" s="125"/>
      <c r="F78" s="125"/>
      <c r="G78" s="194"/>
    </row>
    <row r="79" spans="1:7" s="103" customFormat="1" ht="39.6">
      <c r="A79" s="119">
        <v>6.2</v>
      </c>
      <c r="B79" s="118" t="s">
        <v>103</v>
      </c>
      <c r="C79" s="115" t="s">
        <v>102</v>
      </c>
      <c r="D79" s="119">
        <v>1</v>
      </c>
      <c r="E79" s="125"/>
      <c r="F79" s="125"/>
      <c r="G79" s="194"/>
    </row>
    <row r="80" spans="1:7" s="103" customFormat="1" ht="13.2">
      <c r="A80" s="119">
        <v>6.3</v>
      </c>
      <c r="B80" s="118" t="s">
        <v>104</v>
      </c>
      <c r="C80" s="115" t="s">
        <v>102</v>
      </c>
      <c r="D80" s="119">
        <v>1</v>
      </c>
      <c r="E80" s="126"/>
      <c r="F80" s="126"/>
      <c r="G80" s="194"/>
    </row>
    <row r="81" spans="1:10" s="103" customFormat="1" ht="26.4">
      <c r="A81" s="119">
        <v>6.4</v>
      </c>
      <c r="B81" s="118" t="s">
        <v>105</v>
      </c>
      <c r="C81" s="115" t="s">
        <v>102</v>
      </c>
      <c r="D81" s="119">
        <v>1</v>
      </c>
      <c r="E81" s="126"/>
      <c r="F81" s="126"/>
      <c r="G81" s="195"/>
    </row>
    <row r="82" spans="1:10" s="103" customFormat="1" ht="13.2">
      <c r="A82" s="166" t="s">
        <v>106</v>
      </c>
      <c r="B82" s="166"/>
      <c r="C82" s="166"/>
      <c r="D82" s="166"/>
      <c r="E82" s="166"/>
      <c r="F82" s="167"/>
      <c r="G82" s="155"/>
      <c r="H82" s="153"/>
    </row>
    <row r="83" spans="1:10" s="103" customFormat="1" ht="13.2">
      <c r="A83" s="166" t="s">
        <v>294</v>
      </c>
      <c r="B83" s="166"/>
      <c r="C83" s="166"/>
      <c r="D83" s="166"/>
      <c r="E83" s="166"/>
      <c r="F83" s="167"/>
      <c r="G83" s="156"/>
    </row>
    <row r="84" spans="1:10" s="103" customFormat="1" ht="13.2">
      <c r="A84" s="166" t="s">
        <v>291</v>
      </c>
      <c r="B84" s="166"/>
      <c r="C84" s="166"/>
      <c r="D84" s="166"/>
      <c r="E84" s="166"/>
      <c r="F84" s="167"/>
      <c r="G84" s="156"/>
    </row>
    <row r="85" spans="1:10" s="103" customFormat="1" ht="13.2">
      <c r="A85" s="166" t="s">
        <v>107</v>
      </c>
      <c r="B85" s="166"/>
      <c r="C85" s="166"/>
      <c r="D85" s="166"/>
      <c r="E85" s="166"/>
      <c r="F85" s="167"/>
      <c r="G85" s="156"/>
    </row>
    <row r="86" spans="1:10" s="103" customFormat="1" ht="13.2">
      <c r="A86" s="166" t="s">
        <v>293</v>
      </c>
      <c r="B86" s="166"/>
      <c r="C86" s="166"/>
      <c r="D86" s="166"/>
      <c r="E86" s="166"/>
      <c r="F86" s="167"/>
      <c r="G86" s="156"/>
    </row>
    <row r="87" spans="1:10" s="103" customFormat="1" ht="13.2">
      <c r="A87" s="166" t="s">
        <v>108</v>
      </c>
      <c r="B87" s="166"/>
      <c r="C87" s="166"/>
      <c r="D87" s="166"/>
      <c r="E87" s="166"/>
      <c r="F87" s="167"/>
      <c r="G87" s="156"/>
    </row>
    <row r="88" spans="1:10" s="103" customFormat="1" ht="27" customHeight="1">
      <c r="A88" s="168" t="s">
        <v>292</v>
      </c>
      <c r="B88" s="168"/>
      <c r="C88" s="168"/>
      <c r="D88" s="168"/>
      <c r="E88" s="168"/>
      <c r="F88" s="169"/>
      <c r="G88" s="156"/>
    </row>
    <row r="89" spans="1:10" s="103" customFormat="1" ht="13.2">
      <c r="A89" s="170" t="s">
        <v>109</v>
      </c>
      <c r="B89" s="170"/>
      <c r="C89" s="170"/>
      <c r="D89" s="170"/>
      <c r="E89" s="170"/>
      <c r="F89" s="170"/>
      <c r="G89" s="157"/>
      <c r="H89" s="154"/>
    </row>
    <row r="90" spans="1:10" s="103" customFormat="1" ht="13.2"/>
    <row r="91" spans="1:10">
      <c r="A91" s="103"/>
      <c r="B91" s="103"/>
      <c r="C91" s="103"/>
      <c r="D91" s="103"/>
      <c r="E91" s="103"/>
      <c r="F91" s="103"/>
      <c r="G91" s="103"/>
      <c r="H91" s="103"/>
      <c r="I91" s="103"/>
      <c r="J91" s="103"/>
    </row>
    <row r="92" spans="1:10">
      <c r="A92" s="103"/>
      <c r="B92" s="103"/>
      <c r="C92" s="103"/>
      <c r="D92" s="103"/>
      <c r="E92" s="103"/>
      <c r="F92" s="103"/>
      <c r="G92" s="103"/>
      <c r="H92" s="103"/>
      <c r="I92" s="103"/>
      <c r="J92" s="103"/>
    </row>
    <row r="93" spans="1:10">
      <c r="A93" s="103"/>
      <c r="B93" s="103"/>
      <c r="C93" s="103"/>
      <c r="D93" s="103"/>
      <c r="E93" s="103"/>
      <c r="F93" s="103"/>
      <c r="G93" s="103"/>
      <c r="H93" s="103"/>
      <c r="I93" s="103"/>
      <c r="J93" s="103"/>
    </row>
    <row r="94" spans="1:10">
      <c r="A94" s="103"/>
      <c r="B94" s="103"/>
      <c r="C94" s="103"/>
      <c r="D94" s="103"/>
      <c r="E94" s="103"/>
      <c r="F94" s="103"/>
      <c r="G94" s="103"/>
      <c r="H94" s="103"/>
      <c r="I94" s="103"/>
      <c r="J94" s="103"/>
    </row>
    <row r="95" spans="1:10">
      <c r="A95" s="103"/>
      <c r="B95" s="103"/>
      <c r="C95" s="103"/>
      <c r="D95" s="103"/>
      <c r="E95" s="103"/>
      <c r="F95" s="103"/>
      <c r="G95" s="103"/>
      <c r="H95" s="103"/>
      <c r="I95" s="103"/>
      <c r="J95" s="103"/>
    </row>
    <row r="96" spans="1:10">
      <c r="A96" s="103"/>
      <c r="B96" s="103"/>
      <c r="C96" s="103"/>
      <c r="D96" s="103"/>
      <c r="E96" s="103"/>
      <c r="F96" s="103"/>
      <c r="G96" s="103"/>
      <c r="H96" s="103"/>
      <c r="I96" s="103"/>
      <c r="J96" s="103"/>
    </row>
  </sheetData>
  <mergeCells count="46">
    <mergeCell ref="G55:G74"/>
    <mergeCell ref="B73:F73"/>
    <mergeCell ref="B14:F14"/>
    <mergeCell ref="G78:G81"/>
    <mergeCell ref="G7:G14"/>
    <mergeCell ref="B18:F18"/>
    <mergeCell ref="B30:B43"/>
    <mergeCell ref="G16:G27"/>
    <mergeCell ref="G29:G53"/>
    <mergeCell ref="B7:F7"/>
    <mergeCell ref="B75:F75"/>
    <mergeCell ref="B29:F29"/>
    <mergeCell ref="B65:F65"/>
    <mergeCell ref="B46:F46"/>
    <mergeCell ref="B48:F48"/>
    <mergeCell ref="B50:F50"/>
    <mergeCell ref="B15:F15"/>
    <mergeCell ref="A30:A43"/>
    <mergeCell ref="C30:C43"/>
    <mergeCell ref="D30:D43"/>
    <mergeCell ref="E30:E43"/>
    <mergeCell ref="F30:F43"/>
    <mergeCell ref="B16:F16"/>
    <mergeCell ref="B28:F28"/>
    <mergeCell ref="B21:F21"/>
    <mergeCell ref="B23:F23"/>
    <mergeCell ref="B26:F26"/>
    <mergeCell ref="A1:G1"/>
    <mergeCell ref="A2:G2"/>
    <mergeCell ref="A3:G3"/>
    <mergeCell ref="A4:G4"/>
    <mergeCell ref="B6:F6"/>
    <mergeCell ref="A87:F87"/>
    <mergeCell ref="A88:F88"/>
    <mergeCell ref="A89:F89"/>
    <mergeCell ref="A82:F82"/>
    <mergeCell ref="A83:F83"/>
    <mergeCell ref="A84:F84"/>
    <mergeCell ref="A85:F85"/>
    <mergeCell ref="A86:F86"/>
    <mergeCell ref="B77:F77"/>
    <mergeCell ref="B44:F44"/>
    <mergeCell ref="B52:F52"/>
    <mergeCell ref="B54:F54"/>
    <mergeCell ref="B62:F62"/>
    <mergeCell ref="B67:F67"/>
  </mergeCells>
  <phoneticPr fontId="14" type="noConversion"/>
  <printOptions horizontalCentered="1"/>
  <pageMargins left="0.25" right="0.25" top="0.75" bottom="0.75" header="0.3" footer="0.3"/>
  <pageSetup scale="88" fitToHeight="0" orientation="portrait" r:id="rId1"/>
  <rowBreaks count="6" manualBreakCount="6">
    <brk id="17" max="16383" man="1"/>
    <brk id="22" max="16383" man="1"/>
    <brk id="43" max="16383" man="1"/>
    <brk id="49" max="16383" man="1"/>
    <brk id="64" max="16383" man="1"/>
    <brk id="74"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H300"/>
  <sheetViews>
    <sheetView topLeftCell="A25" workbookViewId="0">
      <selection activeCell="C15" sqref="C15:G15"/>
    </sheetView>
  </sheetViews>
  <sheetFormatPr baseColWidth="10" defaultColWidth="8.88671875" defaultRowHeight="14.4"/>
  <cols>
    <col min="2" max="2" width="7.6640625" customWidth="1"/>
    <col min="3" max="3" width="51.88671875" customWidth="1"/>
    <col min="4" max="4" width="8.6640625" customWidth="1"/>
    <col min="5" max="5" width="11.109375" customWidth="1"/>
    <col min="6" max="6" width="15.6640625" customWidth="1"/>
    <col min="7" max="7" width="16.88671875" bestFit="1" customWidth="1"/>
    <col min="8" max="8" width="17" customWidth="1"/>
  </cols>
  <sheetData>
    <row r="1" spans="2:8" ht="24">
      <c r="B1" s="209" t="s">
        <v>0</v>
      </c>
      <c r="C1" s="209"/>
      <c r="D1" s="209"/>
      <c r="E1" s="209"/>
      <c r="F1" s="209"/>
      <c r="G1" s="209"/>
      <c r="H1" s="209"/>
    </row>
    <row r="2" spans="2:8" ht="21.6">
      <c r="B2" s="210" t="s">
        <v>110</v>
      </c>
      <c r="C2" s="210"/>
      <c r="D2" s="210"/>
      <c r="E2" s="210"/>
      <c r="F2" s="210"/>
      <c r="G2" s="210"/>
      <c r="H2" s="210"/>
    </row>
    <row r="3" spans="2:8" ht="21.6">
      <c r="B3" s="211" t="s">
        <v>1</v>
      </c>
      <c r="C3" s="211"/>
      <c r="D3" s="211"/>
      <c r="E3" s="211"/>
      <c r="F3" s="211"/>
      <c r="G3" s="211"/>
      <c r="H3" s="211"/>
    </row>
    <row r="4" spans="2:8" ht="21.6">
      <c r="B4" s="211" t="s">
        <v>2</v>
      </c>
      <c r="C4" s="211"/>
      <c r="D4" s="211"/>
      <c r="E4" s="211"/>
      <c r="F4" s="211"/>
      <c r="G4" s="211"/>
      <c r="H4" s="211"/>
    </row>
    <row r="5" spans="2:8" ht="21.6">
      <c r="B5" s="211" t="s">
        <v>111</v>
      </c>
      <c r="C5" s="211"/>
      <c r="D5" s="211"/>
      <c r="E5" s="211"/>
      <c r="F5" s="211"/>
      <c r="G5" s="211"/>
      <c r="H5" s="211"/>
    </row>
    <row r="6" spans="2:8">
      <c r="B6" s="212"/>
      <c r="C6" s="212"/>
      <c r="D6" s="212"/>
      <c r="E6" s="212"/>
      <c r="F6" s="212"/>
      <c r="G6" s="212"/>
      <c r="H6" s="212"/>
    </row>
    <row r="7" spans="2:8">
      <c r="B7" s="1" t="s">
        <v>4</v>
      </c>
      <c r="C7" s="1" t="s">
        <v>5</v>
      </c>
      <c r="D7" s="1" t="s">
        <v>6</v>
      </c>
      <c r="E7" s="2" t="s">
        <v>7</v>
      </c>
      <c r="F7" s="1" t="s">
        <v>8</v>
      </c>
      <c r="G7" s="1" t="s">
        <v>9</v>
      </c>
      <c r="H7" s="1" t="s">
        <v>10</v>
      </c>
    </row>
    <row r="8" spans="2:8">
      <c r="B8" s="3">
        <v>1</v>
      </c>
      <c r="C8" s="203" t="s">
        <v>11</v>
      </c>
      <c r="D8" s="203"/>
      <c r="E8" s="203"/>
      <c r="F8" s="203"/>
      <c r="G8" s="203"/>
      <c r="H8" s="4">
        <f>ROUND(SUM(G10:G14),2)</f>
        <v>2584.5</v>
      </c>
    </row>
    <row r="9" spans="2:8">
      <c r="B9" s="11">
        <v>1.1000000000000001</v>
      </c>
      <c r="C9" s="12" t="s">
        <v>112</v>
      </c>
      <c r="D9" s="13"/>
      <c r="E9" s="13"/>
      <c r="F9" s="13"/>
      <c r="G9" s="13"/>
      <c r="H9" s="5"/>
    </row>
    <row r="10" spans="2:8">
      <c r="B10" s="11"/>
      <c r="C10" s="7" t="s">
        <v>14</v>
      </c>
      <c r="D10" s="8" t="s">
        <v>15</v>
      </c>
      <c r="E10" s="15">
        <v>175</v>
      </c>
      <c r="F10" s="30">
        <v>6.18</v>
      </c>
      <c r="G10" s="30">
        <f>F10*E10</f>
        <v>1081.5</v>
      </c>
      <c r="H10" s="5"/>
    </row>
    <row r="11" spans="2:8" ht="26.4">
      <c r="B11" s="11"/>
      <c r="C11" s="7" t="s">
        <v>113</v>
      </c>
      <c r="D11" s="8" t="s">
        <v>15</v>
      </c>
      <c r="E11" s="15">
        <v>20</v>
      </c>
      <c r="F11" s="30">
        <v>54</v>
      </c>
      <c r="G11" s="30">
        <f>F11*E11</f>
        <v>1080</v>
      </c>
      <c r="H11" s="5"/>
    </row>
    <row r="12" spans="2:8">
      <c r="B12" s="11"/>
      <c r="C12" s="76" t="s">
        <v>114</v>
      </c>
      <c r="D12" s="77" t="s">
        <v>20</v>
      </c>
      <c r="E12" s="84">
        <v>6</v>
      </c>
      <c r="F12" s="78">
        <v>35</v>
      </c>
      <c r="G12" s="30">
        <f>F12*E12</f>
        <v>210</v>
      </c>
      <c r="H12" s="5"/>
    </row>
    <row r="13" spans="2:8">
      <c r="B13" s="11">
        <v>1.2</v>
      </c>
      <c r="C13" s="13" t="s">
        <v>115</v>
      </c>
      <c r="D13" s="13"/>
      <c r="E13" s="13"/>
      <c r="F13" s="13"/>
      <c r="G13" s="13"/>
      <c r="H13" s="5"/>
    </row>
    <row r="14" spans="2:8" ht="26.4">
      <c r="B14" s="11"/>
      <c r="C14" s="7" t="s">
        <v>21</v>
      </c>
      <c r="D14" s="8" t="s">
        <v>116</v>
      </c>
      <c r="E14" s="15">
        <v>3</v>
      </c>
      <c r="F14" s="9">
        <v>71</v>
      </c>
      <c r="G14" s="29">
        <f>E14*F14</f>
        <v>213</v>
      </c>
      <c r="H14" s="5"/>
    </row>
    <row r="15" spans="2:8">
      <c r="B15" s="3">
        <v>2</v>
      </c>
      <c r="C15" s="203" t="s">
        <v>117</v>
      </c>
      <c r="D15" s="203"/>
      <c r="E15" s="203"/>
      <c r="F15" s="203"/>
      <c r="G15" s="203"/>
      <c r="H15" s="4">
        <f>ROUND(SUM(G16:G23),2)</f>
        <v>36550.120000000003</v>
      </c>
    </row>
    <row r="16" spans="2:8" ht="27.6">
      <c r="B16" s="205">
        <v>2.1</v>
      </c>
      <c r="C16" s="26" t="s">
        <v>118</v>
      </c>
      <c r="D16" s="205" t="s">
        <v>99</v>
      </c>
      <c r="E16" s="206">
        <v>1</v>
      </c>
      <c r="F16" s="207">
        <v>36550.117241379317</v>
      </c>
      <c r="G16" s="208">
        <f>F16*E16</f>
        <v>36550.117241379317</v>
      </c>
      <c r="H16" s="202"/>
    </row>
    <row r="17" spans="2:8" ht="41.4">
      <c r="B17" s="205"/>
      <c r="C17" s="26" t="s">
        <v>119</v>
      </c>
      <c r="D17" s="205"/>
      <c r="E17" s="206"/>
      <c r="F17" s="207"/>
      <c r="G17" s="205"/>
      <c r="H17" s="202"/>
    </row>
    <row r="18" spans="2:8">
      <c r="B18" s="205"/>
      <c r="C18" s="26" t="s">
        <v>120</v>
      </c>
      <c r="D18" s="205"/>
      <c r="E18" s="206"/>
      <c r="F18" s="207"/>
      <c r="G18" s="205"/>
      <c r="H18" s="202"/>
    </row>
    <row r="19" spans="2:8">
      <c r="B19" s="205"/>
      <c r="C19" s="26" t="s">
        <v>121</v>
      </c>
      <c r="D19" s="205"/>
      <c r="E19" s="206"/>
      <c r="F19" s="207"/>
      <c r="G19" s="205"/>
      <c r="H19" s="202"/>
    </row>
    <row r="20" spans="2:8" ht="27.6">
      <c r="B20" s="205"/>
      <c r="C20" s="26" t="s">
        <v>122</v>
      </c>
      <c r="D20" s="205"/>
      <c r="E20" s="206"/>
      <c r="F20" s="207"/>
      <c r="G20" s="205"/>
      <c r="H20" s="202"/>
    </row>
    <row r="21" spans="2:8">
      <c r="B21" s="205"/>
      <c r="C21" s="26" t="s">
        <v>123</v>
      </c>
      <c r="D21" s="205"/>
      <c r="E21" s="206"/>
      <c r="F21" s="207"/>
      <c r="G21" s="205"/>
      <c r="H21" s="202"/>
    </row>
    <row r="22" spans="2:8">
      <c r="B22" s="205"/>
      <c r="C22" s="26" t="s">
        <v>124</v>
      </c>
      <c r="D22" s="205"/>
      <c r="E22" s="206"/>
      <c r="F22" s="207"/>
      <c r="G22" s="205"/>
      <c r="H22" s="202"/>
    </row>
    <row r="23" spans="2:8" ht="27.6">
      <c r="B23" s="205"/>
      <c r="C23" s="26" t="s">
        <v>125</v>
      </c>
      <c r="D23" s="205"/>
      <c r="E23" s="206"/>
      <c r="F23" s="207"/>
      <c r="G23" s="205"/>
      <c r="H23" s="202"/>
    </row>
    <row r="24" spans="2:8">
      <c r="B24" s="205"/>
      <c r="C24" s="26" t="s">
        <v>126</v>
      </c>
      <c r="D24" s="205"/>
      <c r="E24" s="206"/>
      <c r="F24" s="207"/>
      <c r="G24" s="205"/>
      <c r="H24" s="202"/>
    </row>
    <row r="25" spans="2:8" ht="96.6">
      <c r="B25" s="205"/>
      <c r="C25" s="26" t="s">
        <v>127</v>
      </c>
      <c r="D25" s="205"/>
      <c r="E25" s="206"/>
      <c r="F25" s="207"/>
      <c r="G25" s="205"/>
      <c r="H25" s="202"/>
    </row>
    <row r="26" spans="2:8" ht="15" thickBot="1">
      <c r="B26" s="3">
        <v>3</v>
      </c>
      <c r="C26" s="203" t="s">
        <v>128</v>
      </c>
      <c r="D26" s="203"/>
      <c r="E26" s="203"/>
      <c r="F26" s="203"/>
      <c r="G26" s="203"/>
      <c r="H26" s="4">
        <f>ROUND(SUM(G27:G34),2)</f>
        <v>130152.18</v>
      </c>
    </row>
    <row r="27" spans="2:8" ht="235.2" thickBot="1">
      <c r="B27" s="49" t="s">
        <v>48</v>
      </c>
      <c r="C27" s="100" t="s">
        <v>129</v>
      </c>
      <c r="D27" s="47" t="s">
        <v>15</v>
      </c>
      <c r="E27" s="50">
        <v>200</v>
      </c>
      <c r="F27" s="48">
        <v>638.41999999999996</v>
      </c>
      <c r="G27" s="48">
        <f>E27*F27</f>
        <v>127683.99999999999</v>
      </c>
      <c r="H27" s="46"/>
    </row>
    <row r="28" spans="2:8">
      <c r="B28" s="96">
        <v>4</v>
      </c>
      <c r="C28" s="204" t="s">
        <v>130</v>
      </c>
      <c r="D28" s="204"/>
      <c r="E28" s="204"/>
      <c r="F28" s="204"/>
      <c r="G28" s="204"/>
      <c r="H28" s="97">
        <f>ROUND(SUM(G29:G36),2)</f>
        <v>2468.1799999999998</v>
      </c>
    </row>
    <row r="29" spans="2:8" ht="41.4">
      <c r="B29" s="11" t="s">
        <v>131</v>
      </c>
      <c r="C29" s="14" t="s">
        <v>76</v>
      </c>
      <c r="D29" s="49" t="s">
        <v>70</v>
      </c>
      <c r="E29" s="15">
        <v>22</v>
      </c>
      <c r="F29" s="31">
        <v>112.19</v>
      </c>
      <c r="G29" s="48">
        <f>E29*F29</f>
        <v>2468.1799999999998</v>
      </c>
    </row>
    <row r="30" spans="2:8">
      <c r="B30" s="6"/>
      <c r="C30" s="5"/>
      <c r="D30" s="5"/>
      <c r="E30" s="5"/>
      <c r="F30" s="5"/>
      <c r="G30" s="5"/>
    </row>
    <row r="31" spans="2:8">
      <c r="B31" s="6"/>
      <c r="C31" s="5"/>
      <c r="D31" s="5"/>
      <c r="E31" s="5"/>
      <c r="F31" s="5"/>
      <c r="G31" s="5"/>
    </row>
    <row r="32" spans="2:8">
      <c r="B32" s="6"/>
      <c r="C32" s="5"/>
      <c r="D32" s="5"/>
      <c r="E32" s="5"/>
      <c r="F32" s="5"/>
      <c r="G32" s="5"/>
    </row>
    <row r="33" spans="2:7">
      <c r="B33" s="6"/>
      <c r="C33" s="5"/>
      <c r="D33" s="5"/>
      <c r="E33" s="5"/>
      <c r="F33" s="5"/>
      <c r="G33" s="5"/>
    </row>
    <row r="34" spans="2:7">
      <c r="B34" s="6"/>
      <c r="C34" s="5"/>
      <c r="D34" s="5"/>
      <c r="E34" s="5"/>
      <c r="F34" s="5"/>
      <c r="G34" s="5"/>
    </row>
    <row r="35" spans="2:7">
      <c r="B35" s="6"/>
      <c r="C35" s="5"/>
      <c r="D35" s="5"/>
      <c r="E35" s="5"/>
      <c r="F35" s="5"/>
      <c r="G35" s="5"/>
    </row>
    <row r="36" spans="2:7">
      <c r="B36" s="6"/>
      <c r="C36" s="5"/>
      <c r="D36" s="5"/>
      <c r="E36" s="5"/>
      <c r="F36" s="5"/>
      <c r="G36" s="5"/>
    </row>
    <row r="37" spans="2:7">
      <c r="B37" s="6"/>
      <c r="C37" s="5"/>
      <c r="D37" s="5"/>
      <c r="E37" s="5"/>
      <c r="F37" s="5"/>
      <c r="G37" s="5"/>
    </row>
    <row r="38" spans="2:7">
      <c r="B38" s="6"/>
      <c r="C38" s="5"/>
      <c r="D38" s="5"/>
      <c r="E38" s="5"/>
      <c r="F38" s="5"/>
      <c r="G38" s="5"/>
    </row>
    <row r="39" spans="2:7">
      <c r="B39" s="6"/>
      <c r="C39" s="5"/>
      <c r="D39" s="5"/>
      <c r="E39" s="5"/>
      <c r="F39" s="5"/>
      <c r="G39" s="5"/>
    </row>
    <row r="40" spans="2:7">
      <c r="B40" s="6"/>
      <c r="C40" s="5"/>
      <c r="D40" s="5"/>
      <c r="E40" s="5"/>
      <c r="F40" s="5"/>
      <c r="G40" s="5"/>
    </row>
    <row r="41" spans="2:7">
      <c r="B41" s="6"/>
      <c r="C41" s="5"/>
      <c r="D41" s="5"/>
      <c r="E41" s="5"/>
      <c r="F41" s="5"/>
      <c r="G41" s="5"/>
    </row>
    <row r="42" spans="2:7">
      <c r="B42" s="6"/>
      <c r="C42" s="5"/>
      <c r="D42" s="5"/>
      <c r="E42" s="5"/>
      <c r="F42" s="5"/>
      <c r="G42" s="5"/>
    </row>
    <row r="43" spans="2:7">
      <c r="B43" s="6"/>
      <c r="C43" s="5"/>
      <c r="D43" s="5"/>
      <c r="E43" s="5"/>
      <c r="F43" s="5"/>
      <c r="G43" s="5"/>
    </row>
    <row r="44" spans="2:7">
      <c r="B44" s="6"/>
      <c r="C44" s="5"/>
      <c r="D44" s="5"/>
      <c r="E44" s="5"/>
      <c r="F44" s="5"/>
      <c r="G44" s="5"/>
    </row>
    <row r="45" spans="2:7">
      <c r="B45" s="6"/>
      <c r="C45" s="5"/>
      <c r="D45" s="5"/>
      <c r="E45" s="5"/>
      <c r="F45" s="5"/>
      <c r="G45" s="5"/>
    </row>
    <row r="46" spans="2:7">
      <c r="B46" s="6"/>
      <c r="C46" s="5"/>
      <c r="D46" s="5"/>
      <c r="E46" s="5"/>
      <c r="F46" s="5"/>
      <c r="G46" s="5"/>
    </row>
    <row r="47" spans="2:7">
      <c r="B47" s="6"/>
      <c r="C47" s="5"/>
      <c r="D47" s="5"/>
      <c r="E47" s="5"/>
      <c r="F47" s="5"/>
      <c r="G47" s="5"/>
    </row>
    <row r="48" spans="2:7">
      <c r="B48" s="6"/>
      <c r="C48" s="5"/>
      <c r="D48" s="5"/>
      <c r="E48" s="5"/>
      <c r="F48" s="5"/>
      <c r="G48" s="5"/>
    </row>
    <row r="49" spans="2:7">
      <c r="B49" s="6"/>
      <c r="C49" s="5"/>
      <c r="D49" s="5"/>
      <c r="E49" s="5"/>
      <c r="F49" s="5"/>
      <c r="G49" s="5"/>
    </row>
    <row r="50" spans="2:7">
      <c r="B50" s="6"/>
      <c r="C50" s="5"/>
      <c r="D50" s="5"/>
      <c r="E50" s="5"/>
      <c r="F50" s="5"/>
      <c r="G50" s="5"/>
    </row>
    <row r="51" spans="2:7">
      <c r="B51" s="6"/>
      <c r="C51" s="5"/>
      <c r="D51" s="5"/>
      <c r="E51" s="5"/>
      <c r="F51" s="5"/>
      <c r="G51" s="5"/>
    </row>
    <row r="52" spans="2:7">
      <c r="B52" s="6"/>
      <c r="C52" s="5"/>
      <c r="D52" s="5"/>
      <c r="E52" s="5"/>
      <c r="F52" s="5"/>
      <c r="G52" s="5"/>
    </row>
    <row r="53" spans="2:7">
      <c r="B53" s="6"/>
      <c r="C53" s="5"/>
      <c r="D53" s="5"/>
      <c r="E53" s="5"/>
      <c r="F53" s="5"/>
      <c r="G53" s="5"/>
    </row>
    <row r="54" spans="2:7">
      <c r="B54" s="6"/>
      <c r="C54" s="5"/>
      <c r="D54" s="5"/>
      <c r="E54" s="5"/>
      <c r="F54" s="5"/>
      <c r="G54" s="5"/>
    </row>
    <row r="55" spans="2:7">
      <c r="B55" s="6"/>
      <c r="C55" s="5"/>
      <c r="D55" s="5"/>
      <c r="E55" s="5"/>
      <c r="F55" s="5"/>
      <c r="G55" s="5"/>
    </row>
    <row r="56" spans="2:7">
      <c r="B56" s="6"/>
      <c r="C56" s="5"/>
      <c r="D56" s="5"/>
      <c r="E56" s="5"/>
      <c r="F56" s="5"/>
      <c r="G56" s="5"/>
    </row>
    <row r="57" spans="2:7">
      <c r="B57" s="6"/>
      <c r="C57" s="5"/>
      <c r="D57" s="5"/>
      <c r="E57" s="5"/>
      <c r="F57" s="5"/>
      <c r="G57" s="5"/>
    </row>
    <row r="58" spans="2:7">
      <c r="B58" s="6"/>
      <c r="C58" s="5"/>
      <c r="D58" s="5"/>
      <c r="E58" s="5"/>
      <c r="F58" s="5"/>
      <c r="G58" s="5"/>
    </row>
    <row r="59" spans="2:7">
      <c r="B59" s="6"/>
      <c r="C59" s="5"/>
      <c r="D59" s="5"/>
      <c r="E59" s="5"/>
      <c r="F59" s="5"/>
      <c r="G59" s="5"/>
    </row>
    <row r="60" spans="2:7">
      <c r="B60" s="6"/>
      <c r="C60" s="5"/>
      <c r="D60" s="5"/>
      <c r="E60" s="5"/>
      <c r="F60" s="5"/>
      <c r="G60" s="5"/>
    </row>
    <row r="61" spans="2:7">
      <c r="B61" s="6"/>
      <c r="C61" s="5"/>
      <c r="D61" s="5"/>
      <c r="E61" s="5"/>
      <c r="F61" s="5"/>
      <c r="G61" s="5"/>
    </row>
    <row r="62" spans="2:7">
      <c r="B62" s="6"/>
      <c r="C62" s="5"/>
      <c r="D62" s="5"/>
      <c r="E62" s="5"/>
      <c r="F62" s="5"/>
      <c r="G62" s="5"/>
    </row>
    <row r="63" spans="2:7">
      <c r="B63" s="6"/>
      <c r="C63" s="5"/>
      <c r="D63" s="5"/>
      <c r="E63" s="5"/>
      <c r="F63" s="5"/>
      <c r="G63" s="5"/>
    </row>
    <row r="64" spans="2:7">
      <c r="B64" s="6"/>
      <c r="C64" s="5"/>
      <c r="D64" s="5"/>
      <c r="E64" s="5"/>
      <c r="F64" s="5"/>
      <c r="G64" s="5"/>
    </row>
    <row r="65" spans="2:7">
      <c r="B65" s="6"/>
      <c r="C65" s="5"/>
      <c r="D65" s="5"/>
      <c r="E65" s="5"/>
      <c r="F65" s="5"/>
      <c r="G65" s="5"/>
    </row>
    <row r="66" spans="2:7">
      <c r="B66" s="6"/>
      <c r="C66" s="5"/>
      <c r="D66" s="5"/>
      <c r="E66" s="5"/>
      <c r="F66" s="5"/>
      <c r="G66" s="5"/>
    </row>
    <row r="67" spans="2:7">
      <c r="B67" s="6"/>
      <c r="C67" s="5"/>
      <c r="D67" s="5"/>
      <c r="E67" s="5"/>
      <c r="F67" s="5"/>
      <c r="G67" s="5"/>
    </row>
    <row r="68" spans="2:7">
      <c r="B68" s="6"/>
      <c r="C68" s="5"/>
      <c r="D68" s="5"/>
      <c r="E68" s="5"/>
      <c r="F68" s="5"/>
      <c r="G68" s="5"/>
    </row>
    <row r="69" spans="2:7">
      <c r="B69" s="6"/>
      <c r="C69" s="5"/>
      <c r="D69" s="5"/>
      <c r="E69" s="5"/>
      <c r="F69" s="5"/>
      <c r="G69" s="5"/>
    </row>
    <row r="70" spans="2:7">
      <c r="B70" s="6"/>
      <c r="C70" s="5"/>
      <c r="D70" s="5"/>
      <c r="E70" s="5"/>
      <c r="F70" s="5"/>
      <c r="G70" s="5"/>
    </row>
    <row r="71" spans="2:7">
      <c r="B71" s="6"/>
      <c r="C71" s="5"/>
      <c r="D71" s="5"/>
      <c r="E71" s="5"/>
      <c r="F71" s="5"/>
      <c r="G71" s="5"/>
    </row>
    <row r="72" spans="2:7">
      <c r="B72" s="6"/>
      <c r="C72" s="5"/>
      <c r="D72" s="5"/>
      <c r="E72" s="5"/>
      <c r="F72" s="5"/>
      <c r="G72" s="5"/>
    </row>
    <row r="73" spans="2:7">
      <c r="B73" s="6"/>
      <c r="C73" s="5"/>
      <c r="D73" s="5"/>
      <c r="E73" s="5"/>
      <c r="F73" s="5"/>
      <c r="G73" s="5"/>
    </row>
    <row r="74" spans="2:7">
      <c r="B74" s="6"/>
      <c r="C74" s="5"/>
      <c r="D74" s="5"/>
      <c r="E74" s="5"/>
      <c r="F74" s="5"/>
      <c r="G74" s="5"/>
    </row>
    <row r="75" spans="2:7">
      <c r="B75" s="6"/>
      <c r="C75" s="5"/>
      <c r="D75" s="5"/>
      <c r="E75" s="5"/>
      <c r="F75" s="5"/>
      <c r="G75" s="5"/>
    </row>
    <row r="76" spans="2:7">
      <c r="B76" s="6"/>
      <c r="C76" s="5"/>
      <c r="D76" s="5"/>
      <c r="E76" s="5"/>
      <c r="F76" s="5"/>
      <c r="G76" s="5"/>
    </row>
    <row r="77" spans="2:7">
      <c r="B77" s="6"/>
      <c r="C77" s="5"/>
      <c r="D77" s="5"/>
      <c r="E77" s="5"/>
      <c r="F77" s="5"/>
      <c r="G77" s="5"/>
    </row>
    <row r="78" spans="2:7">
      <c r="B78" s="6"/>
      <c r="C78" s="5"/>
      <c r="D78" s="5"/>
      <c r="E78" s="5"/>
      <c r="F78" s="5"/>
      <c r="G78" s="5"/>
    </row>
    <row r="79" spans="2:7">
      <c r="B79" s="6"/>
      <c r="C79" s="5"/>
      <c r="D79" s="5"/>
      <c r="E79" s="5"/>
      <c r="F79" s="5"/>
      <c r="G79" s="5"/>
    </row>
    <row r="80" spans="2:7">
      <c r="B80" s="6"/>
      <c r="C80" s="5"/>
      <c r="D80" s="5"/>
      <c r="E80" s="5"/>
      <c r="F80" s="5"/>
      <c r="G80" s="5"/>
    </row>
    <row r="81" spans="2:7">
      <c r="B81" s="6"/>
      <c r="C81" s="5"/>
      <c r="D81" s="5"/>
      <c r="E81" s="5"/>
      <c r="F81" s="5"/>
      <c r="G81" s="5"/>
    </row>
    <row r="82" spans="2:7">
      <c r="B82" s="6"/>
      <c r="C82" s="5"/>
      <c r="D82" s="5"/>
      <c r="E82" s="5"/>
      <c r="F82" s="5"/>
      <c r="G82" s="5"/>
    </row>
    <row r="83" spans="2:7">
      <c r="B83" s="6"/>
      <c r="C83" s="5"/>
      <c r="D83" s="5"/>
      <c r="E83" s="5"/>
      <c r="F83" s="5"/>
      <c r="G83" s="5"/>
    </row>
    <row r="84" spans="2:7">
      <c r="B84" s="6"/>
      <c r="C84" s="5"/>
      <c r="D84" s="5"/>
      <c r="E84" s="5"/>
      <c r="F84" s="5"/>
      <c r="G84" s="5"/>
    </row>
    <row r="85" spans="2:7">
      <c r="B85" s="6"/>
      <c r="C85" s="5"/>
      <c r="D85" s="5"/>
      <c r="E85" s="5"/>
      <c r="F85" s="5"/>
      <c r="G85" s="5"/>
    </row>
    <row r="86" spans="2:7">
      <c r="B86" s="6"/>
      <c r="C86" s="5"/>
      <c r="D86" s="5"/>
      <c r="E86" s="5"/>
      <c r="F86" s="5"/>
      <c r="G86" s="5"/>
    </row>
    <row r="87" spans="2:7">
      <c r="B87" s="6"/>
      <c r="C87" s="5"/>
      <c r="D87" s="5"/>
      <c r="E87" s="5"/>
      <c r="F87" s="5"/>
      <c r="G87" s="5"/>
    </row>
    <row r="88" spans="2:7">
      <c r="B88" s="6"/>
      <c r="C88" s="5"/>
      <c r="D88" s="5"/>
      <c r="E88" s="5"/>
      <c r="F88" s="5"/>
      <c r="G88" s="5"/>
    </row>
    <row r="89" spans="2:7">
      <c r="B89" s="6"/>
      <c r="C89" s="5"/>
      <c r="D89" s="5"/>
      <c r="E89" s="5"/>
      <c r="F89" s="5"/>
      <c r="G89" s="5"/>
    </row>
    <row r="90" spans="2:7">
      <c r="B90" s="6"/>
      <c r="C90" s="5"/>
      <c r="D90" s="5"/>
      <c r="E90" s="5"/>
      <c r="F90" s="5"/>
      <c r="G90" s="5"/>
    </row>
    <row r="91" spans="2:7">
      <c r="B91" s="6"/>
      <c r="C91" s="5"/>
      <c r="D91" s="5"/>
      <c r="E91" s="5"/>
      <c r="F91" s="5"/>
      <c r="G91" s="5"/>
    </row>
    <row r="92" spans="2:7">
      <c r="B92" s="6"/>
      <c r="C92" s="5"/>
      <c r="D92" s="5"/>
      <c r="E92" s="5"/>
      <c r="F92" s="5"/>
      <c r="G92" s="5"/>
    </row>
    <row r="93" spans="2:7">
      <c r="B93" s="6"/>
      <c r="C93" s="5"/>
      <c r="D93" s="5"/>
      <c r="E93" s="5"/>
      <c r="F93" s="5"/>
      <c r="G93" s="5"/>
    </row>
    <row r="94" spans="2:7">
      <c r="B94" s="6"/>
      <c r="C94" s="5"/>
      <c r="D94" s="5"/>
      <c r="E94" s="5"/>
      <c r="F94" s="5"/>
      <c r="G94" s="5"/>
    </row>
    <row r="95" spans="2:7">
      <c r="B95" s="6"/>
      <c r="C95" s="5"/>
      <c r="D95" s="5"/>
      <c r="E95" s="5"/>
      <c r="F95" s="5"/>
      <c r="G95" s="5"/>
    </row>
    <row r="96" spans="2:7">
      <c r="B96" s="6"/>
      <c r="C96" s="5"/>
      <c r="D96" s="5"/>
      <c r="E96" s="5"/>
      <c r="F96" s="5"/>
      <c r="G96" s="5"/>
    </row>
    <row r="97" spans="2:7">
      <c r="B97" s="6"/>
      <c r="C97" s="5"/>
      <c r="D97" s="5"/>
      <c r="E97" s="5"/>
      <c r="F97" s="5"/>
      <c r="G97" s="5"/>
    </row>
    <row r="98" spans="2:7">
      <c r="B98" s="6"/>
      <c r="C98" s="5"/>
      <c r="D98" s="5"/>
      <c r="E98" s="5"/>
      <c r="F98" s="5"/>
      <c r="G98" s="5"/>
    </row>
    <row r="99" spans="2:7">
      <c r="B99" s="6"/>
      <c r="C99" s="5"/>
      <c r="D99" s="5"/>
      <c r="E99" s="5"/>
      <c r="F99" s="5"/>
      <c r="G99" s="5"/>
    </row>
    <row r="100" spans="2:7">
      <c r="B100" s="6"/>
      <c r="C100" s="5"/>
      <c r="D100" s="5"/>
      <c r="E100" s="5"/>
      <c r="F100" s="5"/>
      <c r="G100" s="5"/>
    </row>
    <row r="101" spans="2:7">
      <c r="B101" s="6"/>
      <c r="C101" s="5"/>
      <c r="D101" s="5"/>
      <c r="E101" s="5"/>
      <c r="F101" s="5"/>
      <c r="G101" s="5"/>
    </row>
    <row r="102" spans="2:7">
      <c r="B102" s="6"/>
      <c r="C102" s="5"/>
      <c r="D102" s="5"/>
      <c r="E102" s="5"/>
      <c r="F102" s="5"/>
      <c r="G102" s="5"/>
    </row>
    <row r="103" spans="2:7">
      <c r="B103" s="6"/>
      <c r="C103" s="5"/>
      <c r="D103" s="5"/>
      <c r="E103" s="5"/>
      <c r="F103" s="5"/>
      <c r="G103" s="5"/>
    </row>
    <row r="104" spans="2:7">
      <c r="B104" s="6"/>
      <c r="C104" s="5"/>
      <c r="D104" s="5"/>
      <c r="E104" s="5"/>
      <c r="F104" s="5"/>
      <c r="G104" s="5"/>
    </row>
    <row r="105" spans="2:7">
      <c r="B105" s="6"/>
      <c r="C105" s="5"/>
      <c r="D105" s="5"/>
      <c r="E105" s="5"/>
      <c r="F105" s="5"/>
      <c r="G105" s="5"/>
    </row>
    <row r="106" spans="2:7">
      <c r="B106" s="6"/>
      <c r="C106" s="5"/>
      <c r="D106" s="5"/>
      <c r="E106" s="5"/>
      <c r="F106" s="5"/>
      <c r="G106" s="5"/>
    </row>
    <row r="107" spans="2:7">
      <c r="B107" s="6"/>
      <c r="C107" s="5"/>
      <c r="D107" s="5"/>
      <c r="E107" s="5"/>
      <c r="F107" s="5"/>
      <c r="G107" s="5"/>
    </row>
    <row r="108" spans="2:7">
      <c r="B108" s="6"/>
      <c r="C108" s="5"/>
      <c r="D108" s="5"/>
      <c r="E108" s="5"/>
      <c r="F108" s="5"/>
      <c r="G108" s="5"/>
    </row>
    <row r="109" spans="2:7">
      <c r="B109" s="6"/>
      <c r="C109" s="5"/>
      <c r="D109" s="5"/>
      <c r="E109" s="5"/>
      <c r="F109" s="5"/>
      <c r="G109" s="5"/>
    </row>
    <row r="110" spans="2:7">
      <c r="B110" s="6"/>
      <c r="C110" s="5"/>
      <c r="D110" s="5"/>
      <c r="E110" s="5"/>
      <c r="F110" s="5"/>
      <c r="G110" s="5"/>
    </row>
    <row r="111" spans="2:7">
      <c r="B111" s="6"/>
      <c r="C111" s="5"/>
      <c r="D111" s="5"/>
      <c r="E111" s="5"/>
      <c r="F111" s="5"/>
      <c r="G111" s="5"/>
    </row>
    <row r="112" spans="2:7">
      <c r="B112" s="6"/>
      <c r="C112" s="5"/>
      <c r="D112" s="5"/>
      <c r="E112" s="5"/>
      <c r="F112" s="5"/>
      <c r="G112" s="5"/>
    </row>
    <row r="113" spans="2:7">
      <c r="B113" s="6"/>
      <c r="C113" s="5"/>
      <c r="D113" s="5"/>
      <c r="E113" s="5"/>
      <c r="F113" s="5"/>
      <c r="G113" s="5"/>
    </row>
    <row r="114" spans="2:7">
      <c r="B114" s="6"/>
      <c r="C114" s="5"/>
      <c r="D114" s="5"/>
      <c r="E114" s="5"/>
      <c r="F114" s="5"/>
      <c r="G114" s="5"/>
    </row>
    <row r="115" spans="2:7">
      <c r="B115" s="6"/>
      <c r="C115" s="5"/>
      <c r="D115" s="5"/>
      <c r="E115" s="5"/>
      <c r="F115" s="5"/>
      <c r="G115" s="5"/>
    </row>
    <row r="116" spans="2:7">
      <c r="B116" s="6"/>
      <c r="C116" s="5"/>
      <c r="D116" s="5"/>
      <c r="E116" s="5"/>
      <c r="F116" s="5"/>
      <c r="G116" s="5"/>
    </row>
    <row r="117" spans="2:7">
      <c r="B117" s="6"/>
      <c r="C117" s="5"/>
      <c r="D117" s="5"/>
      <c r="E117" s="5"/>
      <c r="F117" s="5"/>
      <c r="G117" s="5"/>
    </row>
    <row r="118" spans="2:7">
      <c r="B118" s="6"/>
      <c r="C118" s="5"/>
      <c r="D118" s="5"/>
      <c r="E118" s="5"/>
      <c r="F118" s="5"/>
      <c r="G118" s="5"/>
    </row>
    <row r="119" spans="2:7">
      <c r="B119" s="6"/>
      <c r="C119" s="5"/>
      <c r="D119" s="5"/>
      <c r="E119" s="5"/>
      <c r="F119" s="5"/>
      <c r="G119" s="5"/>
    </row>
    <row r="120" spans="2:7">
      <c r="B120" s="6"/>
      <c r="C120" s="5"/>
      <c r="D120" s="5"/>
      <c r="E120" s="5"/>
      <c r="F120" s="5"/>
      <c r="G120" s="5"/>
    </row>
    <row r="121" spans="2:7">
      <c r="B121" s="6"/>
      <c r="C121" s="5"/>
      <c r="D121" s="5"/>
      <c r="E121" s="5"/>
      <c r="F121" s="5"/>
      <c r="G121" s="5"/>
    </row>
    <row r="122" spans="2:7">
      <c r="B122" s="6"/>
      <c r="C122" s="5"/>
      <c r="D122" s="5"/>
      <c r="E122" s="5"/>
      <c r="F122" s="5"/>
      <c r="G122" s="5"/>
    </row>
    <row r="123" spans="2:7">
      <c r="B123" s="6"/>
      <c r="C123" s="5"/>
      <c r="D123" s="5"/>
      <c r="E123" s="5"/>
      <c r="F123" s="5"/>
      <c r="G123" s="5"/>
    </row>
    <row r="124" spans="2:7">
      <c r="B124" s="6"/>
      <c r="C124" s="5"/>
      <c r="D124" s="5"/>
      <c r="E124" s="5"/>
      <c r="F124" s="5"/>
      <c r="G124" s="5"/>
    </row>
    <row r="125" spans="2:7">
      <c r="B125" s="6"/>
      <c r="C125" s="5"/>
      <c r="D125" s="5"/>
      <c r="E125" s="5"/>
      <c r="F125" s="5"/>
      <c r="G125" s="5"/>
    </row>
    <row r="126" spans="2:7">
      <c r="B126" s="6"/>
      <c r="C126" s="5"/>
      <c r="D126" s="5"/>
      <c r="E126" s="5"/>
      <c r="F126" s="5"/>
      <c r="G126" s="5"/>
    </row>
    <row r="127" spans="2:7">
      <c r="B127" s="6"/>
      <c r="C127" s="5"/>
      <c r="D127" s="5"/>
      <c r="E127" s="5"/>
      <c r="F127" s="5"/>
      <c r="G127" s="5"/>
    </row>
    <row r="128" spans="2:7">
      <c r="B128" s="6"/>
      <c r="C128" s="5"/>
      <c r="D128" s="5"/>
      <c r="E128" s="5"/>
      <c r="F128" s="5"/>
      <c r="G128" s="5"/>
    </row>
    <row r="129" spans="2:7">
      <c r="B129" s="6"/>
      <c r="C129" s="5"/>
      <c r="D129" s="5"/>
      <c r="E129" s="5"/>
      <c r="F129" s="5"/>
      <c r="G129" s="5"/>
    </row>
    <row r="130" spans="2:7">
      <c r="B130" s="6"/>
      <c r="C130" s="5"/>
      <c r="D130" s="5"/>
      <c r="E130" s="5"/>
      <c r="F130" s="5"/>
      <c r="G130" s="5"/>
    </row>
    <row r="131" spans="2:7">
      <c r="B131" s="6"/>
      <c r="C131" s="5"/>
      <c r="D131" s="5"/>
      <c r="E131" s="5"/>
      <c r="F131" s="5"/>
      <c r="G131" s="5"/>
    </row>
    <row r="132" spans="2:7">
      <c r="B132" s="6"/>
      <c r="C132" s="5"/>
      <c r="D132" s="5"/>
      <c r="E132" s="5"/>
      <c r="F132" s="5"/>
      <c r="G132" s="5"/>
    </row>
    <row r="133" spans="2:7">
      <c r="B133" s="6"/>
      <c r="C133" s="5"/>
      <c r="D133" s="5"/>
      <c r="E133" s="5"/>
      <c r="F133" s="5"/>
      <c r="G133" s="5"/>
    </row>
    <row r="134" spans="2:7">
      <c r="B134" s="6"/>
      <c r="C134" s="5"/>
      <c r="D134" s="5"/>
      <c r="E134" s="5"/>
      <c r="F134" s="5"/>
      <c r="G134" s="5"/>
    </row>
    <row r="135" spans="2:7">
      <c r="B135" s="6"/>
      <c r="C135" s="5"/>
      <c r="D135" s="5"/>
      <c r="E135" s="5"/>
      <c r="F135" s="5"/>
      <c r="G135" s="5"/>
    </row>
    <row r="136" spans="2:7">
      <c r="B136" s="6"/>
      <c r="C136" s="5"/>
      <c r="D136" s="5"/>
      <c r="E136" s="5"/>
      <c r="F136" s="5"/>
      <c r="G136" s="5"/>
    </row>
    <row r="137" spans="2:7">
      <c r="B137" s="6"/>
      <c r="C137" s="5"/>
      <c r="D137" s="5"/>
      <c r="E137" s="5"/>
      <c r="F137" s="5"/>
      <c r="G137" s="5"/>
    </row>
    <row r="138" spans="2:7">
      <c r="B138" s="6"/>
      <c r="C138" s="5"/>
      <c r="D138" s="5"/>
      <c r="E138" s="5"/>
      <c r="F138" s="5"/>
      <c r="G138" s="5"/>
    </row>
    <row r="139" spans="2:7">
      <c r="B139" s="6"/>
      <c r="C139" s="5"/>
      <c r="D139" s="5"/>
      <c r="E139" s="5"/>
      <c r="F139" s="5"/>
      <c r="G139" s="5"/>
    </row>
    <row r="140" spans="2:7">
      <c r="B140" s="6"/>
      <c r="C140" s="5"/>
      <c r="D140" s="5"/>
      <c r="E140" s="5"/>
      <c r="F140" s="5"/>
      <c r="G140" s="5"/>
    </row>
    <row r="141" spans="2:7">
      <c r="B141" s="6"/>
      <c r="C141" s="5"/>
      <c r="D141" s="5"/>
      <c r="E141" s="5"/>
      <c r="F141" s="5"/>
      <c r="G141" s="5"/>
    </row>
    <row r="142" spans="2:7">
      <c r="B142" s="6"/>
      <c r="C142" s="5"/>
      <c r="D142" s="5"/>
      <c r="E142" s="5"/>
      <c r="F142" s="5"/>
      <c r="G142" s="5"/>
    </row>
    <row r="143" spans="2:7">
      <c r="B143" s="6"/>
      <c r="C143" s="5"/>
      <c r="D143" s="5"/>
      <c r="E143" s="5"/>
      <c r="F143" s="5"/>
      <c r="G143" s="5"/>
    </row>
    <row r="144" spans="2:7">
      <c r="B144" s="6"/>
      <c r="C144" s="5"/>
      <c r="D144" s="5"/>
      <c r="E144" s="5"/>
      <c r="F144" s="5"/>
      <c r="G144" s="5"/>
    </row>
    <row r="145" spans="2:7">
      <c r="B145" s="6"/>
      <c r="C145" s="5"/>
      <c r="D145" s="5"/>
      <c r="E145" s="5"/>
      <c r="F145" s="5"/>
      <c r="G145" s="5"/>
    </row>
    <row r="146" spans="2:7">
      <c r="B146" s="6"/>
      <c r="C146" s="5"/>
      <c r="D146" s="5"/>
      <c r="E146" s="5"/>
      <c r="F146" s="5"/>
      <c r="G146" s="5"/>
    </row>
    <row r="147" spans="2:7">
      <c r="B147" s="6"/>
      <c r="C147" s="5"/>
      <c r="D147" s="5"/>
      <c r="E147" s="5"/>
      <c r="F147" s="5"/>
      <c r="G147" s="5"/>
    </row>
    <row r="148" spans="2:7">
      <c r="B148" s="6"/>
      <c r="C148" s="5"/>
      <c r="D148" s="5"/>
      <c r="E148" s="5"/>
      <c r="F148" s="5"/>
      <c r="G148" s="5"/>
    </row>
    <row r="149" spans="2:7">
      <c r="B149" s="6"/>
      <c r="C149" s="5"/>
      <c r="D149" s="5"/>
      <c r="E149" s="5"/>
      <c r="F149" s="5"/>
      <c r="G149" s="5"/>
    </row>
    <row r="150" spans="2:7">
      <c r="B150" s="6"/>
      <c r="C150" s="5"/>
      <c r="D150" s="5"/>
      <c r="E150" s="5"/>
      <c r="F150" s="5"/>
      <c r="G150" s="5"/>
    </row>
    <row r="151" spans="2:7">
      <c r="B151" s="6"/>
      <c r="C151" s="5"/>
      <c r="D151" s="5"/>
      <c r="E151" s="5"/>
      <c r="F151" s="5"/>
      <c r="G151" s="5"/>
    </row>
    <row r="152" spans="2:7">
      <c r="B152" s="6"/>
      <c r="C152" s="5"/>
      <c r="D152" s="5"/>
      <c r="E152" s="5"/>
      <c r="F152" s="5"/>
      <c r="G152" s="5"/>
    </row>
    <row r="153" spans="2:7">
      <c r="B153" s="6"/>
      <c r="C153" s="5"/>
      <c r="D153" s="5"/>
      <c r="E153" s="5"/>
      <c r="F153" s="5"/>
      <c r="G153" s="5"/>
    </row>
    <row r="154" spans="2:7">
      <c r="B154" s="6"/>
      <c r="C154" s="5"/>
      <c r="D154" s="5"/>
      <c r="E154" s="5"/>
      <c r="F154" s="5"/>
      <c r="G154" s="5"/>
    </row>
    <row r="155" spans="2:7">
      <c r="B155" s="6"/>
      <c r="C155" s="5"/>
      <c r="D155" s="5"/>
      <c r="E155" s="5"/>
      <c r="F155" s="5"/>
      <c r="G155" s="5"/>
    </row>
    <row r="156" spans="2:7">
      <c r="B156" s="6"/>
      <c r="C156" s="5"/>
      <c r="D156" s="5"/>
      <c r="E156" s="5"/>
      <c r="F156" s="5"/>
      <c r="G156" s="5"/>
    </row>
    <row r="157" spans="2:7">
      <c r="B157" s="6"/>
      <c r="C157" s="5"/>
      <c r="D157" s="5"/>
      <c r="E157" s="5"/>
      <c r="F157" s="5"/>
      <c r="G157" s="5"/>
    </row>
    <row r="158" spans="2:7">
      <c r="B158" s="6"/>
      <c r="C158" s="5"/>
      <c r="D158" s="5"/>
      <c r="E158" s="5"/>
      <c r="F158" s="5"/>
      <c r="G158" s="5"/>
    </row>
    <row r="159" spans="2:7">
      <c r="B159" s="6"/>
      <c r="C159" s="5"/>
      <c r="D159" s="5"/>
      <c r="E159" s="5"/>
      <c r="F159" s="5"/>
      <c r="G159" s="5"/>
    </row>
    <row r="160" spans="2:7">
      <c r="B160" s="6"/>
      <c r="C160" s="5"/>
      <c r="D160" s="5"/>
      <c r="E160" s="5"/>
      <c r="F160" s="5"/>
      <c r="G160" s="5"/>
    </row>
    <row r="161" spans="2:7">
      <c r="B161" s="6"/>
      <c r="C161" s="5"/>
      <c r="D161" s="5"/>
      <c r="E161" s="5"/>
      <c r="F161" s="5"/>
      <c r="G161" s="5"/>
    </row>
    <row r="162" spans="2:7">
      <c r="B162" s="6"/>
      <c r="C162" s="5"/>
      <c r="D162" s="5"/>
      <c r="E162" s="5"/>
      <c r="F162" s="5"/>
      <c r="G162" s="5"/>
    </row>
    <row r="163" spans="2:7">
      <c r="B163" s="6"/>
      <c r="C163" s="5"/>
      <c r="D163" s="5"/>
      <c r="E163" s="5"/>
      <c r="F163" s="5"/>
      <c r="G163" s="5"/>
    </row>
    <row r="164" spans="2:7">
      <c r="B164" s="6"/>
      <c r="C164" s="5"/>
      <c r="D164" s="5"/>
      <c r="E164" s="5"/>
      <c r="F164" s="5"/>
      <c r="G164" s="5"/>
    </row>
    <row r="165" spans="2:7">
      <c r="B165" s="6"/>
      <c r="C165" s="5"/>
      <c r="D165" s="5"/>
      <c r="E165" s="5"/>
      <c r="F165" s="5"/>
      <c r="G165" s="5"/>
    </row>
    <row r="166" spans="2:7">
      <c r="B166" s="6"/>
      <c r="C166" s="5"/>
      <c r="D166" s="5"/>
      <c r="E166" s="5"/>
      <c r="F166" s="5"/>
      <c r="G166" s="5"/>
    </row>
    <row r="167" spans="2:7">
      <c r="B167" s="6"/>
      <c r="C167" s="5"/>
      <c r="D167" s="5"/>
      <c r="E167" s="5"/>
      <c r="F167" s="5"/>
      <c r="G167" s="5"/>
    </row>
    <row r="168" spans="2:7">
      <c r="B168" s="6"/>
      <c r="C168" s="5"/>
      <c r="D168" s="5"/>
      <c r="E168" s="5"/>
      <c r="F168" s="5"/>
      <c r="G168" s="5"/>
    </row>
    <row r="169" spans="2:7">
      <c r="B169" s="6"/>
      <c r="C169" s="5"/>
      <c r="D169" s="5"/>
      <c r="E169" s="5"/>
      <c r="F169" s="5"/>
      <c r="G169" s="5"/>
    </row>
    <row r="170" spans="2:7">
      <c r="B170" s="6"/>
      <c r="C170" s="5"/>
      <c r="D170" s="5"/>
      <c r="E170" s="5"/>
      <c r="F170" s="5"/>
      <c r="G170" s="5"/>
    </row>
    <row r="171" spans="2:7">
      <c r="B171" s="6"/>
      <c r="C171" s="5"/>
      <c r="D171" s="5"/>
      <c r="E171" s="5"/>
      <c r="F171" s="5"/>
      <c r="G171" s="5"/>
    </row>
    <row r="172" spans="2:7">
      <c r="B172" s="6"/>
      <c r="C172" s="5"/>
      <c r="D172" s="5"/>
      <c r="E172" s="5"/>
      <c r="F172" s="5"/>
      <c r="G172" s="5"/>
    </row>
    <row r="173" spans="2:7">
      <c r="B173" s="6"/>
      <c r="C173" s="5"/>
      <c r="D173" s="5"/>
      <c r="E173" s="5"/>
      <c r="F173" s="5"/>
      <c r="G173" s="5"/>
    </row>
    <row r="174" spans="2:7">
      <c r="B174" s="6"/>
      <c r="C174" s="5"/>
      <c r="D174" s="5"/>
      <c r="E174" s="5"/>
      <c r="F174" s="5"/>
      <c r="G174" s="5"/>
    </row>
    <row r="175" spans="2:7">
      <c r="B175" s="6"/>
      <c r="C175" s="5"/>
      <c r="D175" s="5"/>
      <c r="E175" s="5"/>
      <c r="F175" s="5"/>
      <c r="G175" s="5"/>
    </row>
    <row r="176" spans="2:7">
      <c r="B176" s="6"/>
      <c r="C176" s="5"/>
      <c r="D176" s="5"/>
      <c r="E176" s="5"/>
      <c r="F176" s="5"/>
      <c r="G176" s="5"/>
    </row>
    <row r="177" spans="2:7">
      <c r="B177" s="6"/>
      <c r="C177" s="5"/>
      <c r="D177" s="5"/>
      <c r="E177" s="5"/>
      <c r="F177" s="5"/>
      <c r="G177" s="5"/>
    </row>
    <row r="178" spans="2:7">
      <c r="B178" s="6"/>
      <c r="C178" s="5"/>
      <c r="D178" s="5"/>
      <c r="E178" s="5"/>
      <c r="F178" s="5"/>
      <c r="G178" s="5"/>
    </row>
    <row r="179" spans="2:7">
      <c r="B179" s="6"/>
      <c r="C179" s="5"/>
      <c r="D179" s="5"/>
      <c r="E179" s="5"/>
      <c r="F179" s="5"/>
      <c r="G179" s="5"/>
    </row>
    <row r="180" spans="2:7">
      <c r="B180" s="6"/>
      <c r="C180" s="5"/>
      <c r="D180" s="5"/>
      <c r="E180" s="5"/>
      <c r="F180" s="5"/>
      <c r="G180" s="5"/>
    </row>
    <row r="181" spans="2:7">
      <c r="B181" s="6"/>
      <c r="C181" s="5"/>
      <c r="D181" s="5"/>
      <c r="E181" s="5"/>
      <c r="F181" s="5"/>
      <c r="G181" s="5"/>
    </row>
    <row r="182" spans="2:7">
      <c r="B182" s="6"/>
      <c r="C182" s="5"/>
      <c r="D182" s="5"/>
      <c r="E182" s="5"/>
      <c r="F182" s="5"/>
      <c r="G182" s="5"/>
    </row>
    <row r="183" spans="2:7">
      <c r="B183" s="6"/>
      <c r="C183" s="5"/>
      <c r="D183" s="5"/>
      <c r="E183" s="5"/>
      <c r="F183" s="5"/>
      <c r="G183" s="5"/>
    </row>
    <row r="184" spans="2:7">
      <c r="B184" s="6"/>
      <c r="C184" s="5"/>
      <c r="D184" s="5"/>
      <c r="E184" s="5"/>
      <c r="F184" s="5"/>
      <c r="G184" s="5"/>
    </row>
    <row r="185" spans="2:7">
      <c r="B185" s="6"/>
      <c r="C185" s="5"/>
      <c r="D185" s="5"/>
      <c r="E185" s="5"/>
      <c r="F185" s="5"/>
      <c r="G185" s="5"/>
    </row>
    <row r="186" spans="2:7">
      <c r="B186" s="6"/>
      <c r="C186" s="5"/>
      <c r="D186" s="5"/>
      <c r="E186" s="5"/>
      <c r="F186" s="5"/>
      <c r="G186" s="5"/>
    </row>
    <row r="187" spans="2:7">
      <c r="B187" s="6"/>
      <c r="C187" s="5"/>
      <c r="D187" s="5"/>
      <c r="E187" s="5"/>
      <c r="F187" s="5"/>
      <c r="G187" s="5"/>
    </row>
    <row r="188" spans="2:7">
      <c r="B188" s="6"/>
      <c r="C188" s="5"/>
      <c r="D188" s="5"/>
      <c r="E188" s="5"/>
      <c r="F188" s="5"/>
      <c r="G188" s="5"/>
    </row>
    <row r="189" spans="2:7">
      <c r="B189" s="6"/>
      <c r="C189" s="5"/>
      <c r="D189" s="5"/>
      <c r="E189" s="5"/>
      <c r="F189" s="5"/>
      <c r="G189" s="5"/>
    </row>
    <row r="190" spans="2:7">
      <c r="B190" s="6"/>
      <c r="C190" s="5"/>
      <c r="D190" s="5"/>
      <c r="E190" s="5"/>
      <c r="F190" s="5"/>
      <c r="G190" s="5"/>
    </row>
    <row r="191" spans="2:7">
      <c r="B191" s="6"/>
      <c r="C191" s="5"/>
      <c r="D191" s="5"/>
      <c r="E191" s="5"/>
      <c r="F191" s="5"/>
      <c r="G191" s="5"/>
    </row>
    <row r="192" spans="2:7">
      <c r="B192" s="6"/>
      <c r="C192" s="5"/>
      <c r="D192" s="5"/>
      <c r="E192" s="5"/>
      <c r="F192" s="5"/>
      <c r="G192" s="5"/>
    </row>
    <row r="193" spans="2:7">
      <c r="B193" s="6"/>
      <c r="C193" s="5"/>
      <c r="D193" s="5"/>
      <c r="E193" s="5"/>
      <c r="F193" s="5"/>
      <c r="G193" s="5"/>
    </row>
    <row r="194" spans="2:7">
      <c r="B194" s="6"/>
      <c r="C194" s="5"/>
      <c r="D194" s="5"/>
      <c r="E194" s="5"/>
      <c r="F194" s="5"/>
      <c r="G194" s="5"/>
    </row>
    <row r="195" spans="2:7">
      <c r="B195" s="6"/>
      <c r="C195" s="5"/>
      <c r="D195" s="5"/>
      <c r="E195" s="5"/>
      <c r="F195" s="5"/>
      <c r="G195" s="5"/>
    </row>
    <row r="196" spans="2:7">
      <c r="B196" s="6"/>
      <c r="C196" s="5"/>
      <c r="D196" s="5"/>
      <c r="E196" s="5"/>
      <c r="F196" s="5"/>
      <c r="G196" s="5"/>
    </row>
    <row r="197" spans="2:7">
      <c r="B197" s="6"/>
      <c r="C197" s="5"/>
      <c r="D197" s="5"/>
      <c r="E197" s="5"/>
      <c r="F197" s="5"/>
      <c r="G197" s="5"/>
    </row>
    <row r="198" spans="2:7">
      <c r="B198" s="6"/>
      <c r="C198" s="5"/>
      <c r="D198" s="5"/>
      <c r="E198" s="5"/>
      <c r="F198" s="5"/>
      <c r="G198" s="5"/>
    </row>
    <row r="199" spans="2:7">
      <c r="B199" s="6"/>
      <c r="C199" s="5"/>
      <c r="D199" s="5"/>
      <c r="E199" s="5"/>
      <c r="F199" s="5"/>
      <c r="G199" s="5"/>
    </row>
    <row r="200" spans="2:7">
      <c r="B200" s="6"/>
      <c r="C200" s="5"/>
      <c r="D200" s="5"/>
      <c r="E200" s="5"/>
      <c r="F200" s="5"/>
      <c r="G200" s="5"/>
    </row>
    <row r="201" spans="2:7">
      <c r="B201" s="6"/>
      <c r="C201" s="5"/>
      <c r="D201" s="5"/>
      <c r="E201" s="5"/>
      <c r="F201" s="5"/>
      <c r="G201" s="5"/>
    </row>
    <row r="202" spans="2:7">
      <c r="B202" s="6"/>
      <c r="C202" s="5"/>
      <c r="D202" s="5"/>
      <c r="E202" s="5"/>
      <c r="F202" s="5"/>
      <c r="G202" s="5"/>
    </row>
    <row r="203" spans="2:7">
      <c r="B203" s="6"/>
      <c r="C203" s="5"/>
      <c r="D203" s="5"/>
      <c r="E203" s="5"/>
      <c r="F203" s="5"/>
      <c r="G203" s="5"/>
    </row>
    <row r="204" spans="2:7">
      <c r="B204" s="6"/>
      <c r="C204" s="5"/>
      <c r="D204" s="5"/>
      <c r="E204" s="5"/>
      <c r="F204" s="5"/>
      <c r="G204" s="5"/>
    </row>
    <row r="205" spans="2:7">
      <c r="B205" s="6"/>
      <c r="C205" s="5"/>
      <c r="D205" s="5"/>
      <c r="E205" s="5"/>
      <c r="F205" s="5"/>
      <c r="G205" s="5"/>
    </row>
    <row r="206" spans="2:7">
      <c r="B206" s="6"/>
      <c r="C206" s="5"/>
      <c r="D206" s="5"/>
      <c r="E206" s="5"/>
      <c r="F206" s="5"/>
      <c r="G206" s="5"/>
    </row>
    <row r="207" spans="2:7">
      <c r="B207" s="6"/>
      <c r="C207" s="5"/>
      <c r="D207" s="5"/>
      <c r="E207" s="5"/>
      <c r="F207" s="5"/>
      <c r="G207" s="5"/>
    </row>
    <row r="208" spans="2:7">
      <c r="B208" s="6"/>
      <c r="C208" s="5"/>
      <c r="D208" s="5"/>
      <c r="E208" s="5"/>
      <c r="F208" s="5"/>
      <c r="G208" s="5"/>
    </row>
    <row r="209" spans="2:7">
      <c r="B209" s="6"/>
      <c r="C209" s="5"/>
      <c r="D209" s="5"/>
      <c r="E209" s="5"/>
      <c r="F209" s="5"/>
      <c r="G209" s="5"/>
    </row>
    <row r="210" spans="2:7">
      <c r="B210" s="6"/>
      <c r="C210" s="5"/>
      <c r="D210" s="5"/>
      <c r="E210" s="5"/>
      <c r="F210" s="5"/>
      <c r="G210" s="5"/>
    </row>
    <row r="211" spans="2:7">
      <c r="B211" s="6"/>
      <c r="C211" s="5"/>
      <c r="D211" s="5"/>
      <c r="E211" s="5"/>
      <c r="F211" s="5"/>
      <c r="G211" s="5"/>
    </row>
    <row r="212" spans="2:7">
      <c r="B212" s="6"/>
      <c r="C212" s="5"/>
      <c r="D212" s="5"/>
      <c r="E212" s="5"/>
      <c r="F212" s="5"/>
      <c r="G212" s="5"/>
    </row>
    <row r="213" spans="2:7">
      <c r="B213" s="6"/>
      <c r="C213" s="5"/>
      <c r="D213" s="5"/>
      <c r="E213" s="5"/>
      <c r="F213" s="5"/>
      <c r="G213" s="5"/>
    </row>
    <row r="214" spans="2:7">
      <c r="B214" s="6"/>
      <c r="C214" s="5"/>
      <c r="D214" s="5"/>
      <c r="E214" s="5"/>
      <c r="F214" s="5"/>
      <c r="G214" s="5"/>
    </row>
    <row r="215" spans="2:7">
      <c r="B215" s="6"/>
      <c r="C215" s="5"/>
      <c r="D215" s="5"/>
      <c r="E215" s="5"/>
      <c r="F215" s="5"/>
      <c r="G215" s="5"/>
    </row>
    <row r="216" spans="2:7">
      <c r="B216" s="6"/>
      <c r="C216" s="5"/>
      <c r="D216" s="5"/>
      <c r="E216" s="5"/>
      <c r="F216" s="5"/>
      <c r="G216" s="5"/>
    </row>
    <row r="217" spans="2:7">
      <c r="B217" s="6"/>
      <c r="C217" s="5"/>
      <c r="D217" s="5"/>
      <c r="E217" s="5"/>
      <c r="F217" s="5"/>
      <c r="G217" s="5"/>
    </row>
    <row r="218" spans="2:7">
      <c r="B218" s="6"/>
      <c r="C218" s="5"/>
      <c r="D218" s="5"/>
      <c r="E218" s="5"/>
      <c r="F218" s="5"/>
      <c r="G218" s="5"/>
    </row>
    <row r="219" spans="2:7">
      <c r="B219" s="6"/>
      <c r="C219" s="5"/>
      <c r="D219" s="5"/>
      <c r="E219" s="5"/>
      <c r="F219" s="5"/>
      <c r="G219" s="5"/>
    </row>
    <row r="220" spans="2:7">
      <c r="B220" s="6"/>
      <c r="C220" s="5"/>
      <c r="D220" s="5"/>
      <c r="E220" s="5"/>
      <c r="F220" s="5"/>
      <c r="G220" s="5"/>
    </row>
    <row r="221" spans="2:7">
      <c r="B221" s="6"/>
      <c r="C221" s="5"/>
      <c r="D221" s="5"/>
      <c r="E221" s="5"/>
      <c r="F221" s="5"/>
      <c r="G221" s="5"/>
    </row>
    <row r="222" spans="2:7">
      <c r="B222" s="6"/>
      <c r="C222" s="5"/>
      <c r="D222" s="5"/>
      <c r="E222" s="5"/>
      <c r="F222" s="5"/>
      <c r="G222" s="5"/>
    </row>
    <row r="223" spans="2:7">
      <c r="B223" s="6"/>
      <c r="C223" s="5"/>
      <c r="D223" s="5"/>
      <c r="E223" s="5"/>
      <c r="F223" s="5"/>
      <c r="G223" s="5"/>
    </row>
    <row r="224" spans="2:7">
      <c r="B224" s="6"/>
      <c r="C224" s="5"/>
      <c r="D224" s="5"/>
      <c r="E224" s="5"/>
      <c r="F224" s="5"/>
      <c r="G224" s="5"/>
    </row>
    <row r="225" spans="2:7">
      <c r="B225" s="6"/>
      <c r="C225" s="5"/>
      <c r="D225" s="5"/>
      <c r="E225" s="5"/>
      <c r="F225" s="5"/>
      <c r="G225" s="5"/>
    </row>
    <row r="226" spans="2:7">
      <c r="B226" s="6"/>
      <c r="C226" s="5"/>
      <c r="D226" s="5"/>
      <c r="E226" s="5"/>
      <c r="F226" s="5"/>
      <c r="G226" s="5"/>
    </row>
    <row r="227" spans="2:7">
      <c r="B227" s="6"/>
      <c r="C227" s="5"/>
      <c r="D227" s="5"/>
      <c r="E227" s="5"/>
      <c r="F227" s="5"/>
      <c r="G227" s="5"/>
    </row>
    <row r="228" spans="2:7">
      <c r="B228" s="6"/>
      <c r="C228" s="5"/>
      <c r="D228" s="5"/>
      <c r="E228" s="5"/>
      <c r="F228" s="5"/>
      <c r="G228" s="5"/>
    </row>
    <row r="229" spans="2:7">
      <c r="B229" s="6"/>
      <c r="C229" s="5"/>
      <c r="D229" s="5"/>
      <c r="E229" s="5"/>
      <c r="F229" s="5"/>
      <c r="G229" s="5"/>
    </row>
    <row r="230" spans="2:7">
      <c r="B230" s="6"/>
      <c r="C230" s="5"/>
      <c r="D230" s="5"/>
      <c r="E230" s="5"/>
      <c r="F230" s="5"/>
      <c r="G230" s="5"/>
    </row>
    <row r="231" spans="2:7">
      <c r="B231" s="6"/>
      <c r="C231" s="5"/>
      <c r="D231" s="5"/>
      <c r="E231" s="5"/>
      <c r="F231" s="5"/>
      <c r="G231" s="5"/>
    </row>
    <row r="232" spans="2:7">
      <c r="B232" s="6"/>
      <c r="C232" s="5"/>
      <c r="D232" s="5"/>
      <c r="E232" s="5"/>
      <c r="F232" s="5"/>
      <c r="G232" s="5"/>
    </row>
    <row r="233" spans="2:7">
      <c r="B233" s="6"/>
      <c r="C233" s="5"/>
      <c r="D233" s="5"/>
      <c r="E233" s="5"/>
      <c r="F233" s="5"/>
      <c r="G233" s="5"/>
    </row>
    <row r="234" spans="2:7">
      <c r="B234" s="6"/>
      <c r="C234" s="5"/>
      <c r="D234" s="5"/>
      <c r="E234" s="5"/>
      <c r="F234" s="5"/>
      <c r="G234" s="5"/>
    </row>
    <row r="235" spans="2:7">
      <c r="B235" s="5"/>
      <c r="C235" s="5"/>
      <c r="D235" s="5"/>
      <c r="E235" s="5"/>
      <c r="F235" s="5"/>
      <c r="G235" s="5"/>
    </row>
    <row r="236" spans="2:7">
      <c r="B236" s="5"/>
      <c r="C236" s="5"/>
      <c r="D236" s="5"/>
      <c r="E236" s="5"/>
      <c r="F236" s="5"/>
      <c r="G236" s="5"/>
    </row>
    <row r="237" spans="2:7">
      <c r="B237" s="5"/>
      <c r="C237" s="5"/>
      <c r="D237" s="5"/>
      <c r="E237" s="5"/>
      <c r="F237" s="5"/>
      <c r="G237" s="5"/>
    </row>
    <row r="238" spans="2:7">
      <c r="B238" s="5"/>
      <c r="C238" s="5"/>
      <c r="D238" s="5"/>
      <c r="E238" s="5"/>
      <c r="F238" s="5"/>
      <c r="G238" s="5"/>
    </row>
    <row r="239" spans="2:7">
      <c r="B239" s="5"/>
      <c r="C239" s="5"/>
      <c r="D239" s="5"/>
      <c r="E239" s="5"/>
      <c r="F239" s="5"/>
      <c r="G239" s="5"/>
    </row>
    <row r="240" spans="2:7">
      <c r="B240" s="5"/>
      <c r="C240" s="5"/>
      <c r="D240" s="5"/>
      <c r="E240" s="5"/>
      <c r="F240" s="5"/>
      <c r="G240" s="5"/>
    </row>
    <row r="241" spans="2:7">
      <c r="B241" s="5"/>
      <c r="C241" s="5"/>
      <c r="D241" s="5"/>
      <c r="E241" s="5"/>
      <c r="F241" s="5"/>
      <c r="G241" s="5"/>
    </row>
    <row r="242" spans="2:7">
      <c r="B242" s="5"/>
      <c r="C242" s="5"/>
      <c r="D242" s="5"/>
      <c r="E242" s="5"/>
      <c r="F242" s="5"/>
      <c r="G242" s="5"/>
    </row>
    <row r="243" spans="2:7">
      <c r="B243" s="5"/>
      <c r="C243" s="5"/>
      <c r="D243" s="5"/>
      <c r="E243" s="5"/>
      <c r="F243" s="5"/>
      <c r="G243" s="5"/>
    </row>
    <row r="244" spans="2:7">
      <c r="B244" s="5"/>
      <c r="C244" s="5"/>
      <c r="D244" s="5"/>
      <c r="E244" s="5"/>
      <c r="F244" s="5"/>
      <c r="G244" s="5"/>
    </row>
    <row r="245" spans="2:7">
      <c r="B245" s="5"/>
      <c r="C245" s="5"/>
      <c r="D245" s="5"/>
      <c r="E245" s="5"/>
      <c r="F245" s="5"/>
      <c r="G245" s="5"/>
    </row>
    <row r="246" spans="2:7">
      <c r="B246" s="5"/>
      <c r="C246" s="5"/>
      <c r="D246" s="5"/>
      <c r="E246" s="5"/>
      <c r="F246" s="5"/>
      <c r="G246" s="5"/>
    </row>
    <row r="247" spans="2:7">
      <c r="B247" s="5"/>
      <c r="C247" s="5"/>
      <c r="D247" s="5"/>
      <c r="E247" s="5"/>
      <c r="F247" s="5"/>
      <c r="G247" s="5"/>
    </row>
    <row r="248" spans="2:7">
      <c r="B248" s="5"/>
      <c r="C248" s="5"/>
      <c r="D248" s="5"/>
      <c r="E248" s="5"/>
      <c r="F248" s="5"/>
      <c r="G248" s="5"/>
    </row>
    <row r="249" spans="2:7">
      <c r="B249" s="5"/>
      <c r="C249" s="5"/>
      <c r="D249" s="5"/>
      <c r="E249" s="5"/>
      <c r="F249" s="5"/>
      <c r="G249" s="5"/>
    </row>
    <row r="250" spans="2:7">
      <c r="B250" s="5"/>
      <c r="C250" s="5"/>
      <c r="D250" s="5"/>
      <c r="E250" s="5"/>
      <c r="F250" s="5"/>
      <c r="G250" s="5"/>
    </row>
    <row r="251" spans="2:7">
      <c r="B251" s="5"/>
      <c r="C251" s="5"/>
      <c r="D251" s="5"/>
      <c r="E251" s="5"/>
      <c r="F251" s="5"/>
      <c r="G251" s="5"/>
    </row>
    <row r="252" spans="2:7">
      <c r="B252" s="5"/>
      <c r="C252" s="5"/>
      <c r="D252" s="5"/>
      <c r="E252" s="5"/>
      <c r="F252" s="5"/>
      <c r="G252" s="5"/>
    </row>
    <row r="253" spans="2:7">
      <c r="B253" s="5"/>
      <c r="C253" s="5"/>
      <c r="D253" s="5"/>
      <c r="E253" s="5"/>
      <c r="F253" s="5"/>
      <c r="G253" s="5"/>
    </row>
    <row r="254" spans="2:7">
      <c r="B254" s="5"/>
      <c r="C254" s="5"/>
      <c r="D254" s="5"/>
      <c r="E254" s="5"/>
      <c r="F254" s="5"/>
      <c r="G254" s="5"/>
    </row>
    <row r="255" spans="2:7">
      <c r="B255" s="5"/>
      <c r="C255" s="5"/>
      <c r="D255" s="5"/>
      <c r="E255" s="5"/>
      <c r="F255" s="5"/>
      <c r="G255" s="5"/>
    </row>
    <row r="256" spans="2:7">
      <c r="B256" s="5"/>
      <c r="C256" s="5"/>
      <c r="D256" s="5"/>
      <c r="E256" s="5"/>
      <c r="F256" s="5"/>
      <c r="G256" s="5"/>
    </row>
    <row r="257" spans="2:7">
      <c r="B257" s="5"/>
      <c r="C257" s="5"/>
      <c r="D257" s="5"/>
      <c r="E257" s="5"/>
      <c r="F257" s="5"/>
      <c r="G257" s="5"/>
    </row>
    <row r="258" spans="2:7">
      <c r="B258" s="5"/>
      <c r="C258" s="5"/>
      <c r="D258" s="5"/>
      <c r="E258" s="5"/>
      <c r="F258" s="5"/>
      <c r="G258" s="5"/>
    </row>
    <row r="259" spans="2:7">
      <c r="B259" s="5"/>
      <c r="C259" s="5"/>
      <c r="D259" s="5"/>
      <c r="E259" s="5"/>
      <c r="F259" s="5"/>
      <c r="G259" s="5"/>
    </row>
    <row r="260" spans="2:7">
      <c r="B260" s="5"/>
      <c r="C260" s="5"/>
      <c r="D260" s="5"/>
      <c r="E260" s="5"/>
      <c r="F260" s="5"/>
      <c r="G260" s="5"/>
    </row>
    <row r="261" spans="2:7">
      <c r="B261" s="5"/>
      <c r="C261" s="5"/>
      <c r="D261" s="5"/>
      <c r="E261" s="5"/>
      <c r="F261" s="5"/>
      <c r="G261" s="5"/>
    </row>
    <row r="262" spans="2:7">
      <c r="B262" s="5"/>
      <c r="C262" s="5"/>
      <c r="D262" s="5"/>
      <c r="E262" s="5"/>
      <c r="F262" s="5"/>
      <c r="G262" s="5"/>
    </row>
    <row r="263" spans="2:7">
      <c r="B263" s="5"/>
      <c r="C263" s="5"/>
      <c r="D263" s="5"/>
      <c r="E263" s="5"/>
      <c r="F263" s="5"/>
      <c r="G263" s="5"/>
    </row>
    <row r="264" spans="2:7">
      <c r="B264" s="5"/>
      <c r="C264" s="5"/>
      <c r="D264" s="5"/>
      <c r="E264" s="5"/>
      <c r="F264" s="5"/>
      <c r="G264" s="5"/>
    </row>
    <row r="265" spans="2:7">
      <c r="B265" s="5"/>
      <c r="C265" s="5"/>
      <c r="D265" s="5"/>
      <c r="E265" s="5"/>
      <c r="F265" s="5"/>
      <c r="G265" s="5"/>
    </row>
    <row r="266" spans="2:7">
      <c r="B266" s="5"/>
      <c r="C266" s="5"/>
      <c r="D266" s="5"/>
      <c r="E266" s="5"/>
      <c r="F266" s="5"/>
      <c r="G266" s="5"/>
    </row>
    <row r="267" spans="2:7">
      <c r="B267" s="5"/>
      <c r="C267" s="5"/>
      <c r="D267" s="5"/>
      <c r="E267" s="5"/>
      <c r="F267" s="5"/>
      <c r="G267" s="5"/>
    </row>
    <row r="268" spans="2:7">
      <c r="B268" s="5"/>
      <c r="C268" s="5"/>
      <c r="D268" s="5"/>
      <c r="E268" s="5"/>
      <c r="F268" s="5"/>
      <c r="G268" s="5"/>
    </row>
    <row r="269" spans="2:7">
      <c r="B269" s="5"/>
      <c r="C269" s="5"/>
      <c r="D269" s="5"/>
      <c r="E269" s="5"/>
      <c r="F269" s="5"/>
      <c r="G269" s="5"/>
    </row>
    <row r="270" spans="2:7">
      <c r="B270" s="5"/>
      <c r="C270" s="5"/>
      <c r="D270" s="5"/>
      <c r="E270" s="5"/>
      <c r="F270" s="5"/>
      <c r="G270" s="5"/>
    </row>
    <row r="271" spans="2:7">
      <c r="B271" s="5"/>
      <c r="C271" s="5"/>
      <c r="D271" s="5"/>
      <c r="E271" s="5"/>
      <c r="F271" s="5"/>
      <c r="G271" s="5"/>
    </row>
    <row r="272" spans="2:7">
      <c r="B272" s="5"/>
      <c r="C272" s="5"/>
      <c r="D272" s="5"/>
      <c r="E272" s="5"/>
      <c r="F272" s="5"/>
      <c r="G272" s="5"/>
    </row>
    <row r="273" spans="2:7">
      <c r="B273" s="5"/>
      <c r="C273" s="5"/>
      <c r="D273" s="5"/>
      <c r="E273" s="5"/>
      <c r="F273" s="5"/>
      <c r="G273" s="5"/>
    </row>
    <row r="274" spans="2:7">
      <c r="B274" s="5"/>
      <c r="C274" s="5"/>
      <c r="D274" s="5"/>
      <c r="E274" s="5"/>
      <c r="F274" s="5"/>
      <c r="G274" s="5"/>
    </row>
    <row r="275" spans="2:7">
      <c r="B275" s="5"/>
      <c r="C275" s="5"/>
      <c r="D275" s="5"/>
      <c r="E275" s="5"/>
      <c r="F275" s="5"/>
      <c r="G275" s="5"/>
    </row>
    <row r="276" spans="2:7">
      <c r="B276" s="5"/>
      <c r="C276" s="5"/>
      <c r="D276" s="5"/>
      <c r="E276" s="5"/>
      <c r="F276" s="5"/>
      <c r="G276" s="5"/>
    </row>
    <row r="277" spans="2:7">
      <c r="B277" s="5"/>
      <c r="C277" s="5"/>
      <c r="D277" s="5"/>
      <c r="E277" s="5"/>
      <c r="F277" s="5"/>
      <c r="G277" s="5"/>
    </row>
    <row r="278" spans="2:7">
      <c r="B278" s="5"/>
      <c r="C278" s="5"/>
      <c r="D278" s="5"/>
      <c r="E278" s="5"/>
      <c r="F278" s="5"/>
      <c r="G278" s="5"/>
    </row>
    <row r="279" spans="2:7">
      <c r="B279" s="5"/>
      <c r="C279" s="5"/>
      <c r="D279" s="5"/>
      <c r="E279" s="5"/>
      <c r="F279" s="5"/>
      <c r="G279" s="5"/>
    </row>
    <row r="280" spans="2:7">
      <c r="B280" s="5"/>
      <c r="C280" s="5"/>
      <c r="D280" s="5"/>
      <c r="E280" s="5"/>
      <c r="F280" s="5"/>
      <c r="G280" s="5"/>
    </row>
    <row r="281" spans="2:7">
      <c r="B281" s="5"/>
      <c r="C281" s="5"/>
      <c r="D281" s="5"/>
      <c r="E281" s="5"/>
      <c r="F281" s="5"/>
      <c r="G281" s="5"/>
    </row>
    <row r="282" spans="2:7">
      <c r="B282" s="5"/>
      <c r="C282" s="5"/>
      <c r="D282" s="5"/>
      <c r="E282" s="5"/>
      <c r="F282" s="5"/>
      <c r="G282" s="5"/>
    </row>
    <row r="283" spans="2:7">
      <c r="B283" s="5"/>
      <c r="C283" s="5"/>
      <c r="D283" s="5"/>
      <c r="E283" s="5"/>
      <c r="F283" s="5"/>
      <c r="G283" s="5"/>
    </row>
    <row r="284" spans="2:7">
      <c r="B284" s="5"/>
      <c r="C284" s="5"/>
      <c r="D284" s="5"/>
      <c r="E284" s="5"/>
      <c r="F284" s="5"/>
      <c r="G284" s="5"/>
    </row>
    <row r="285" spans="2:7">
      <c r="B285" s="5"/>
      <c r="C285" s="5"/>
      <c r="D285" s="5"/>
      <c r="E285" s="5"/>
      <c r="F285" s="5"/>
      <c r="G285" s="5"/>
    </row>
    <row r="286" spans="2:7">
      <c r="B286" s="5"/>
      <c r="C286" s="5"/>
      <c r="D286" s="5"/>
      <c r="E286" s="5"/>
      <c r="F286" s="5"/>
      <c r="G286" s="5"/>
    </row>
    <row r="287" spans="2:7">
      <c r="B287" s="5"/>
      <c r="C287" s="5"/>
      <c r="D287" s="5"/>
      <c r="E287" s="5"/>
      <c r="F287" s="5"/>
      <c r="G287" s="5"/>
    </row>
    <row r="288" spans="2:7">
      <c r="B288" s="5"/>
      <c r="C288" s="5"/>
      <c r="D288" s="5"/>
      <c r="E288" s="5"/>
      <c r="F288" s="5"/>
      <c r="G288" s="5"/>
    </row>
    <row r="289" spans="2:7">
      <c r="B289" s="5"/>
      <c r="C289" s="5"/>
      <c r="D289" s="5"/>
      <c r="E289" s="5"/>
      <c r="F289" s="5"/>
      <c r="G289" s="5"/>
    </row>
    <row r="290" spans="2:7">
      <c r="B290" s="5"/>
      <c r="C290" s="5"/>
      <c r="D290" s="5"/>
      <c r="E290" s="5"/>
      <c r="F290" s="5"/>
      <c r="G290" s="5"/>
    </row>
    <row r="291" spans="2:7">
      <c r="B291" s="5"/>
      <c r="C291" s="5"/>
      <c r="D291" s="5"/>
      <c r="E291" s="5"/>
      <c r="F291" s="5"/>
      <c r="G291" s="5"/>
    </row>
    <row r="292" spans="2:7">
      <c r="B292" s="5"/>
      <c r="C292" s="5"/>
      <c r="D292" s="5"/>
      <c r="E292" s="5"/>
      <c r="F292" s="5"/>
      <c r="G292" s="5"/>
    </row>
    <row r="293" spans="2:7">
      <c r="B293" s="5"/>
      <c r="C293" s="5"/>
      <c r="D293" s="5"/>
      <c r="E293" s="5"/>
      <c r="F293" s="5"/>
      <c r="G293" s="5"/>
    </row>
    <row r="294" spans="2:7">
      <c r="B294" s="5"/>
      <c r="C294" s="5"/>
      <c r="D294" s="5"/>
      <c r="E294" s="5"/>
      <c r="F294" s="5"/>
      <c r="G294" s="5"/>
    </row>
    <row r="295" spans="2:7">
      <c r="B295" s="5"/>
      <c r="C295" s="5"/>
      <c r="D295" s="5"/>
      <c r="E295" s="5"/>
      <c r="F295" s="5"/>
      <c r="G295" s="5"/>
    </row>
    <row r="296" spans="2:7">
      <c r="B296" s="5"/>
      <c r="C296" s="5"/>
      <c r="D296" s="5"/>
      <c r="E296" s="5"/>
      <c r="F296" s="5"/>
      <c r="G296" s="5"/>
    </row>
    <row r="297" spans="2:7">
      <c r="B297" s="5"/>
      <c r="C297" s="5"/>
      <c r="D297" s="5"/>
      <c r="E297" s="5"/>
      <c r="F297" s="5"/>
      <c r="G297" s="5"/>
    </row>
    <row r="298" spans="2:7">
      <c r="B298" s="5"/>
      <c r="C298" s="5"/>
      <c r="D298" s="5"/>
      <c r="E298" s="5"/>
      <c r="F298" s="5"/>
      <c r="G298" s="5"/>
    </row>
    <row r="299" spans="2:7">
      <c r="B299" s="5"/>
      <c r="C299" s="5"/>
      <c r="D299" s="5"/>
      <c r="E299" s="5"/>
      <c r="F299" s="5"/>
      <c r="G299" s="5"/>
    </row>
    <row r="300" spans="2:7">
      <c r="B300" s="5"/>
      <c r="C300" s="5"/>
      <c r="D300" s="5"/>
      <c r="E300" s="5"/>
      <c r="F300" s="5"/>
      <c r="G300" s="5"/>
    </row>
  </sheetData>
  <mergeCells count="16">
    <mergeCell ref="C15:G15"/>
    <mergeCell ref="C8:G8"/>
    <mergeCell ref="B1:H1"/>
    <mergeCell ref="B2:H2"/>
    <mergeCell ref="B3:H3"/>
    <mergeCell ref="B4:H4"/>
    <mergeCell ref="B5:H5"/>
    <mergeCell ref="B6:H6"/>
    <mergeCell ref="H16:H25"/>
    <mergeCell ref="C26:G26"/>
    <mergeCell ref="C28:G28"/>
    <mergeCell ref="B16:B25"/>
    <mergeCell ref="D16:D25"/>
    <mergeCell ref="E16:E25"/>
    <mergeCell ref="F16:F25"/>
    <mergeCell ref="G16:G25"/>
  </mergeCells>
  <phoneticPr fontId="14" type="noConversion"/>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H196"/>
  <sheetViews>
    <sheetView topLeftCell="A16" workbookViewId="0">
      <selection activeCell="C18" sqref="C18:G18"/>
    </sheetView>
  </sheetViews>
  <sheetFormatPr baseColWidth="10" defaultColWidth="11.44140625" defaultRowHeight="14.4"/>
  <cols>
    <col min="2" max="2" width="7.6640625" customWidth="1"/>
    <col min="3" max="3" width="51.88671875" customWidth="1"/>
    <col min="4" max="4" width="8.6640625" customWidth="1"/>
    <col min="5" max="5" width="11.109375" customWidth="1"/>
    <col min="6" max="6" width="15.6640625" customWidth="1"/>
    <col min="7" max="7" width="16.88671875" bestFit="1" customWidth="1"/>
    <col min="8" max="8" width="17" customWidth="1"/>
  </cols>
  <sheetData>
    <row r="1" spans="2:8" ht="24">
      <c r="B1" s="209" t="s">
        <v>0</v>
      </c>
      <c r="C1" s="209"/>
      <c r="D1" s="209"/>
      <c r="E1" s="209"/>
      <c r="F1" s="209"/>
      <c r="G1" s="209"/>
      <c r="H1" s="209"/>
    </row>
    <row r="2" spans="2:8" ht="21.6">
      <c r="B2" s="210" t="s">
        <v>110</v>
      </c>
      <c r="C2" s="210"/>
      <c r="D2" s="210"/>
      <c r="E2" s="210"/>
      <c r="F2" s="210"/>
      <c r="G2" s="210"/>
      <c r="H2" s="210"/>
    </row>
    <row r="3" spans="2:8" ht="21.6">
      <c r="B3" s="211" t="s">
        <v>1</v>
      </c>
      <c r="C3" s="211"/>
      <c r="D3" s="211"/>
      <c r="E3" s="211"/>
      <c r="F3" s="211"/>
      <c r="G3" s="211"/>
      <c r="H3" s="211"/>
    </row>
    <row r="4" spans="2:8" ht="21.6">
      <c r="B4" s="211" t="s">
        <v>2</v>
      </c>
      <c r="C4" s="211"/>
      <c r="D4" s="211"/>
      <c r="E4" s="211"/>
      <c r="F4" s="211"/>
      <c r="G4" s="211"/>
      <c r="H4" s="211"/>
    </row>
    <row r="5" spans="2:8" ht="21.6">
      <c r="B5" s="211" t="s">
        <v>111</v>
      </c>
      <c r="C5" s="211"/>
      <c r="D5" s="211"/>
      <c r="E5" s="211"/>
      <c r="F5" s="211"/>
      <c r="G5" s="211"/>
      <c r="H5" s="211"/>
    </row>
    <row r="6" spans="2:8">
      <c r="B6" s="212"/>
      <c r="C6" s="212"/>
      <c r="D6" s="212"/>
      <c r="E6" s="212"/>
      <c r="F6" s="212"/>
      <c r="G6" s="212"/>
      <c r="H6" s="212"/>
    </row>
    <row r="7" spans="2:8">
      <c r="B7" s="1" t="s">
        <v>4</v>
      </c>
      <c r="C7" s="1" t="s">
        <v>5</v>
      </c>
      <c r="D7" s="1" t="s">
        <v>6</v>
      </c>
      <c r="E7" s="2" t="s">
        <v>7</v>
      </c>
      <c r="F7" s="1" t="s">
        <v>8</v>
      </c>
      <c r="G7" s="1" t="s">
        <v>9</v>
      </c>
      <c r="H7" s="1" t="s">
        <v>10</v>
      </c>
    </row>
    <row r="8" spans="2:8">
      <c r="B8" s="3">
        <v>1</v>
      </c>
      <c r="C8" s="203" t="s">
        <v>11</v>
      </c>
      <c r="D8" s="203"/>
      <c r="E8" s="203"/>
      <c r="F8" s="203"/>
      <c r="G8" s="203"/>
      <c r="H8" s="4">
        <f>ROUND(SUM(G12:G16),2)</f>
        <v>152732.57999999999</v>
      </c>
    </row>
    <row r="9" spans="2:8">
      <c r="B9" s="11">
        <v>1.1000000000000001</v>
      </c>
      <c r="C9" s="12" t="s">
        <v>112</v>
      </c>
      <c r="D9" s="13"/>
      <c r="E9" s="13"/>
      <c r="F9" s="13"/>
      <c r="G9" s="13"/>
      <c r="H9" s="5"/>
    </row>
    <row r="10" spans="2:8">
      <c r="B10" s="11"/>
      <c r="C10" s="7" t="s">
        <v>14</v>
      </c>
      <c r="D10" s="8" t="s">
        <v>15</v>
      </c>
      <c r="E10" s="18">
        <v>157</v>
      </c>
      <c r="F10" s="30">
        <v>6.18</v>
      </c>
      <c r="G10" s="29">
        <f>E10*F10</f>
        <v>970.26</v>
      </c>
      <c r="H10" s="5"/>
    </row>
    <row r="11" spans="2:8">
      <c r="B11" s="11"/>
      <c r="C11" s="12"/>
      <c r="D11" s="13"/>
      <c r="E11" s="13"/>
      <c r="F11" s="13"/>
      <c r="G11" s="13"/>
      <c r="H11" s="5"/>
    </row>
    <row r="12" spans="2:8">
      <c r="B12" s="11"/>
      <c r="C12" s="13"/>
      <c r="D12" s="13"/>
      <c r="E12" s="13"/>
      <c r="F12" s="13"/>
      <c r="G12" s="13"/>
      <c r="H12" s="5"/>
    </row>
    <row r="13" spans="2:8">
      <c r="B13" s="11">
        <v>1.2</v>
      </c>
      <c r="C13" s="13" t="s">
        <v>115</v>
      </c>
      <c r="D13" s="13"/>
      <c r="E13" s="13"/>
      <c r="F13" s="13"/>
      <c r="G13" s="13"/>
      <c r="H13" s="5"/>
    </row>
    <row r="14" spans="2:8" ht="26.4">
      <c r="B14" s="11"/>
      <c r="C14" s="7" t="s">
        <v>21</v>
      </c>
      <c r="D14" s="8" t="s">
        <v>116</v>
      </c>
      <c r="E14" s="15">
        <v>3</v>
      </c>
      <c r="F14" s="9">
        <v>71</v>
      </c>
      <c r="G14" s="29">
        <f>E14*F14</f>
        <v>213</v>
      </c>
      <c r="H14" s="5"/>
    </row>
    <row r="15" spans="2:8" ht="15" thickBot="1">
      <c r="B15" s="3">
        <v>3</v>
      </c>
      <c r="C15" s="203" t="s">
        <v>132</v>
      </c>
      <c r="D15" s="203"/>
      <c r="E15" s="203"/>
      <c r="F15" s="203"/>
      <c r="G15" s="203"/>
      <c r="H15" s="4">
        <f>ROUND(SUM(G16:G16),2)</f>
        <v>152519.57999999999</v>
      </c>
    </row>
    <row r="16" spans="2:8" ht="276.60000000000002" thickBot="1">
      <c r="B16" s="49" t="s">
        <v>48</v>
      </c>
      <c r="C16" s="100" t="s">
        <v>133</v>
      </c>
      <c r="D16" s="47" t="s">
        <v>15</v>
      </c>
      <c r="E16" s="50">
        <v>219.5</v>
      </c>
      <c r="F16" s="48">
        <v>694.85</v>
      </c>
      <c r="G16" s="48">
        <f>E16*F16</f>
        <v>152519.57500000001</v>
      </c>
      <c r="H16" s="46"/>
    </row>
    <row r="17" spans="2:8">
      <c r="B17" s="3">
        <v>7</v>
      </c>
      <c r="C17" s="203" t="s">
        <v>134</v>
      </c>
      <c r="D17" s="203"/>
      <c r="E17" s="203"/>
      <c r="F17" s="203"/>
      <c r="G17" s="203"/>
      <c r="H17" s="4">
        <f>ROUND(SUM(G18:G26),2)</f>
        <v>2762.32</v>
      </c>
    </row>
    <row r="18" spans="2:8" ht="52.8">
      <c r="B18" s="11" t="s">
        <v>135</v>
      </c>
      <c r="C18" s="117" t="s">
        <v>79</v>
      </c>
      <c r="D18" s="106" t="s">
        <v>15</v>
      </c>
      <c r="E18" s="113">
        <v>4.5</v>
      </c>
      <c r="F18" s="114">
        <v>79.7</v>
      </c>
      <c r="G18" s="108">
        <f t="shared" ref="G18:G19" si="0">E18*F18</f>
        <v>358.65000000000003</v>
      </c>
    </row>
    <row r="19" spans="2:8" ht="41.4">
      <c r="B19" s="11" t="s">
        <v>136</v>
      </c>
      <c r="C19" s="26" t="s">
        <v>137</v>
      </c>
      <c r="D19" s="8" t="s">
        <v>15</v>
      </c>
      <c r="E19" s="25">
        <v>14.5</v>
      </c>
      <c r="F19" s="28">
        <v>165.77</v>
      </c>
      <c r="G19" s="9">
        <f t="shared" si="0"/>
        <v>2403.665</v>
      </c>
    </row>
    <row r="20" spans="2:8">
      <c r="B20" s="3"/>
      <c r="C20" s="203"/>
      <c r="D20" s="203"/>
      <c r="E20" s="203"/>
      <c r="F20" s="203"/>
      <c r="G20" s="203"/>
      <c r="H20" s="4">
        <f>ROUND(SUM(G21:G28),2)</f>
        <v>0</v>
      </c>
    </row>
    <row r="21" spans="2:8">
      <c r="B21" s="5"/>
      <c r="C21" s="5"/>
      <c r="D21" s="5"/>
      <c r="E21" s="5"/>
      <c r="F21" s="5"/>
      <c r="G21" s="5"/>
    </row>
    <row r="22" spans="2:8">
      <c r="B22" s="5"/>
      <c r="C22" s="5"/>
      <c r="D22" s="5"/>
      <c r="E22" s="5"/>
      <c r="F22" s="5"/>
      <c r="G22" s="5"/>
    </row>
    <row r="23" spans="2:8">
      <c r="B23" s="5"/>
      <c r="C23" s="5"/>
      <c r="D23" s="5"/>
      <c r="E23" s="5"/>
      <c r="F23" s="5"/>
      <c r="G23" s="5"/>
    </row>
    <row r="24" spans="2:8">
      <c r="B24" s="5"/>
      <c r="C24" s="5"/>
      <c r="D24" s="5"/>
      <c r="E24" s="5"/>
      <c r="F24" s="5"/>
      <c r="G24" s="5"/>
    </row>
    <row r="25" spans="2:8">
      <c r="B25" s="5"/>
      <c r="C25" s="5"/>
      <c r="D25" s="5"/>
      <c r="E25" s="5"/>
      <c r="F25" s="5"/>
      <c r="G25" s="5"/>
    </row>
    <row r="26" spans="2:8">
      <c r="B26" s="5"/>
      <c r="C26" s="5"/>
      <c r="D26" s="5"/>
      <c r="E26" s="5"/>
      <c r="F26" s="5"/>
      <c r="G26" s="5"/>
    </row>
    <row r="27" spans="2:8">
      <c r="B27" s="5"/>
      <c r="C27" s="5"/>
      <c r="D27" s="5"/>
      <c r="E27" s="5"/>
      <c r="F27" s="5"/>
      <c r="G27" s="5"/>
    </row>
    <row r="28" spans="2:8">
      <c r="B28" s="5"/>
      <c r="C28" s="5"/>
      <c r="D28" s="5"/>
      <c r="E28" s="5"/>
      <c r="F28" s="5"/>
      <c r="G28" s="5"/>
    </row>
    <row r="29" spans="2:8">
      <c r="B29" s="5"/>
      <c r="C29" s="5"/>
      <c r="D29" s="5"/>
      <c r="E29" s="5"/>
      <c r="F29" s="5"/>
      <c r="G29" s="5"/>
    </row>
    <row r="30" spans="2:8">
      <c r="B30" s="5"/>
      <c r="C30" s="5"/>
      <c r="D30" s="5"/>
      <c r="E30" s="5"/>
      <c r="F30" s="5"/>
      <c r="G30" s="5"/>
    </row>
    <row r="31" spans="2:8">
      <c r="B31" s="5"/>
      <c r="C31" s="5"/>
      <c r="D31" s="5"/>
      <c r="E31" s="5"/>
      <c r="F31" s="5"/>
      <c r="G31" s="5"/>
    </row>
    <row r="32" spans="2:8">
      <c r="B32" s="5"/>
      <c r="C32" s="5"/>
      <c r="D32" s="5"/>
      <c r="E32" s="5"/>
      <c r="F32" s="5"/>
      <c r="G32" s="5"/>
    </row>
    <row r="33" spans="2:7">
      <c r="B33" s="5"/>
      <c r="C33" s="5"/>
      <c r="D33" s="5"/>
      <c r="E33" s="5"/>
      <c r="F33" s="5"/>
      <c r="G33" s="5"/>
    </row>
    <row r="34" spans="2:7">
      <c r="B34" s="5"/>
      <c r="C34" s="5"/>
      <c r="D34" s="5"/>
      <c r="E34" s="5"/>
      <c r="F34" s="5"/>
      <c r="G34" s="5"/>
    </row>
    <row r="35" spans="2:7">
      <c r="B35" s="5"/>
      <c r="C35" s="5"/>
      <c r="D35" s="5"/>
      <c r="E35" s="5"/>
      <c r="F35" s="5"/>
      <c r="G35" s="5"/>
    </row>
    <row r="36" spans="2:7">
      <c r="B36" s="5"/>
      <c r="C36" s="5"/>
      <c r="D36" s="5"/>
      <c r="E36" s="5"/>
      <c r="F36" s="5"/>
      <c r="G36" s="5"/>
    </row>
    <row r="37" spans="2:7">
      <c r="B37" s="5"/>
      <c r="C37" s="5"/>
      <c r="D37" s="5"/>
      <c r="E37" s="5"/>
      <c r="F37" s="5"/>
      <c r="G37" s="5"/>
    </row>
    <row r="38" spans="2:7">
      <c r="B38" s="5"/>
      <c r="C38" s="5"/>
      <c r="D38" s="5"/>
      <c r="E38" s="5"/>
      <c r="F38" s="5"/>
      <c r="G38" s="5"/>
    </row>
    <row r="39" spans="2:7">
      <c r="B39" s="5"/>
      <c r="C39" s="5"/>
      <c r="D39" s="5"/>
      <c r="E39" s="5"/>
      <c r="F39" s="5"/>
      <c r="G39" s="5"/>
    </row>
    <row r="40" spans="2:7">
      <c r="B40" s="5"/>
      <c r="C40" s="5"/>
      <c r="D40" s="5"/>
      <c r="E40" s="5"/>
      <c r="F40" s="5"/>
      <c r="G40" s="5"/>
    </row>
    <row r="41" spans="2:7">
      <c r="B41" s="5"/>
      <c r="C41" s="5"/>
      <c r="D41" s="5"/>
      <c r="E41" s="5"/>
      <c r="F41" s="5"/>
      <c r="G41" s="5"/>
    </row>
    <row r="42" spans="2:7">
      <c r="B42" s="5"/>
      <c r="C42" s="5"/>
      <c r="D42" s="5"/>
      <c r="E42" s="5"/>
      <c r="F42" s="5"/>
      <c r="G42" s="5"/>
    </row>
    <row r="43" spans="2:7">
      <c r="B43" s="5"/>
      <c r="C43" s="5"/>
      <c r="D43" s="5"/>
      <c r="E43" s="5"/>
      <c r="F43" s="5"/>
      <c r="G43" s="5"/>
    </row>
    <row r="44" spans="2:7">
      <c r="B44" s="5"/>
      <c r="C44" s="5"/>
      <c r="D44" s="5"/>
      <c r="E44" s="5"/>
      <c r="F44" s="5"/>
      <c r="G44" s="5"/>
    </row>
    <row r="45" spans="2:7">
      <c r="B45" s="5"/>
      <c r="C45" s="5"/>
      <c r="D45" s="5"/>
      <c r="E45" s="5"/>
      <c r="F45" s="5"/>
      <c r="G45" s="5"/>
    </row>
    <row r="46" spans="2:7">
      <c r="B46" s="5"/>
      <c r="C46" s="5"/>
      <c r="D46" s="5"/>
      <c r="E46" s="5"/>
      <c r="F46" s="5"/>
      <c r="G46" s="5"/>
    </row>
    <row r="47" spans="2:7">
      <c r="B47" s="5"/>
      <c r="C47" s="5"/>
      <c r="D47" s="5"/>
      <c r="E47" s="5"/>
      <c r="F47" s="5"/>
      <c r="G47" s="5"/>
    </row>
    <row r="48" spans="2:7">
      <c r="B48" s="5"/>
      <c r="C48" s="5"/>
      <c r="D48" s="5"/>
      <c r="E48" s="5"/>
      <c r="F48" s="5"/>
      <c r="G48" s="5"/>
    </row>
    <row r="49" spans="2:7">
      <c r="B49" s="5"/>
      <c r="C49" s="5"/>
      <c r="D49" s="5"/>
      <c r="E49" s="5"/>
      <c r="F49" s="5"/>
      <c r="G49" s="5"/>
    </row>
    <row r="50" spans="2:7">
      <c r="B50" s="5"/>
      <c r="C50" s="5"/>
      <c r="D50" s="5"/>
      <c r="E50" s="5"/>
      <c r="F50" s="5"/>
      <c r="G50" s="5"/>
    </row>
    <row r="51" spans="2:7">
      <c r="B51" s="5"/>
      <c r="C51" s="5"/>
      <c r="D51" s="5"/>
      <c r="E51" s="5"/>
      <c r="F51" s="5"/>
      <c r="G51" s="5"/>
    </row>
    <row r="52" spans="2:7">
      <c r="B52" s="5"/>
      <c r="C52" s="5"/>
      <c r="D52" s="5"/>
      <c r="E52" s="5"/>
      <c r="F52" s="5"/>
      <c r="G52" s="5"/>
    </row>
    <row r="53" spans="2:7">
      <c r="B53" s="5"/>
      <c r="C53" s="5"/>
      <c r="D53" s="5"/>
      <c r="E53" s="5"/>
      <c r="F53" s="5"/>
      <c r="G53" s="5"/>
    </row>
    <row r="54" spans="2:7">
      <c r="B54" s="5"/>
      <c r="C54" s="5"/>
      <c r="D54" s="5"/>
      <c r="E54" s="5"/>
      <c r="F54" s="5"/>
      <c r="G54" s="5"/>
    </row>
    <row r="55" spans="2:7">
      <c r="B55" s="5"/>
      <c r="C55" s="5"/>
      <c r="D55" s="5"/>
      <c r="E55" s="5"/>
      <c r="F55" s="5"/>
      <c r="G55" s="5"/>
    </row>
    <row r="56" spans="2:7">
      <c r="B56" s="5"/>
      <c r="C56" s="5"/>
      <c r="D56" s="5"/>
      <c r="E56" s="5"/>
      <c r="F56" s="5"/>
      <c r="G56" s="5"/>
    </row>
    <row r="57" spans="2:7">
      <c r="B57" s="5"/>
      <c r="C57" s="5"/>
      <c r="D57" s="5"/>
      <c r="E57" s="5"/>
      <c r="F57" s="5"/>
      <c r="G57" s="5"/>
    </row>
    <row r="58" spans="2:7">
      <c r="B58" s="5"/>
      <c r="C58" s="5"/>
      <c r="D58" s="5"/>
      <c r="E58" s="5"/>
      <c r="F58" s="5"/>
      <c r="G58" s="5"/>
    </row>
    <row r="59" spans="2:7">
      <c r="B59" s="5"/>
      <c r="C59" s="5"/>
      <c r="D59" s="5"/>
      <c r="E59" s="5"/>
      <c r="F59" s="5"/>
      <c r="G59" s="5"/>
    </row>
    <row r="60" spans="2:7">
      <c r="B60" s="5"/>
      <c r="C60" s="5"/>
      <c r="D60" s="5"/>
      <c r="E60" s="5"/>
      <c r="F60" s="5"/>
      <c r="G60" s="5"/>
    </row>
    <row r="61" spans="2:7">
      <c r="B61" s="5"/>
      <c r="C61" s="5"/>
      <c r="D61" s="5"/>
      <c r="E61" s="5"/>
      <c r="F61" s="5"/>
      <c r="G61" s="5"/>
    </row>
    <row r="62" spans="2:7">
      <c r="B62" s="5"/>
      <c r="C62" s="5"/>
      <c r="D62" s="5"/>
      <c r="E62" s="5"/>
      <c r="F62" s="5"/>
      <c r="G62" s="5"/>
    </row>
    <row r="63" spans="2:7">
      <c r="B63" s="5"/>
      <c r="C63" s="5"/>
      <c r="D63" s="5"/>
      <c r="E63" s="5"/>
      <c r="F63" s="5"/>
      <c r="G63" s="5"/>
    </row>
    <row r="64" spans="2:7">
      <c r="B64" s="5"/>
      <c r="C64" s="5"/>
      <c r="D64" s="5"/>
      <c r="E64" s="5"/>
      <c r="F64" s="5"/>
      <c r="G64" s="5"/>
    </row>
    <row r="65" spans="2:7">
      <c r="B65" s="5"/>
      <c r="C65" s="5"/>
      <c r="D65" s="5"/>
      <c r="E65" s="5"/>
      <c r="F65" s="5"/>
      <c r="G65" s="5"/>
    </row>
    <row r="66" spans="2:7">
      <c r="B66" s="5"/>
      <c r="C66" s="5"/>
      <c r="D66" s="5"/>
      <c r="E66" s="5"/>
      <c r="F66" s="5"/>
      <c r="G66" s="5"/>
    </row>
    <row r="67" spans="2:7">
      <c r="B67" s="5"/>
      <c r="C67" s="5"/>
      <c r="D67" s="5"/>
      <c r="E67" s="5"/>
      <c r="F67" s="5"/>
      <c r="G67" s="5"/>
    </row>
    <row r="68" spans="2:7">
      <c r="B68" s="5"/>
      <c r="C68" s="5"/>
      <c r="D68" s="5"/>
      <c r="E68" s="5"/>
      <c r="F68" s="5"/>
      <c r="G68" s="5"/>
    </row>
    <row r="69" spans="2:7">
      <c r="B69" s="5"/>
      <c r="C69" s="5"/>
      <c r="D69" s="5"/>
      <c r="E69" s="5"/>
      <c r="F69" s="5"/>
      <c r="G69" s="5"/>
    </row>
    <row r="70" spans="2:7">
      <c r="B70" s="5"/>
      <c r="C70" s="5"/>
      <c r="D70" s="5"/>
      <c r="E70" s="5"/>
      <c r="F70" s="5"/>
      <c r="G70" s="5"/>
    </row>
    <row r="71" spans="2:7">
      <c r="B71" s="5"/>
      <c r="C71" s="5"/>
      <c r="D71" s="5"/>
      <c r="E71" s="5"/>
      <c r="F71" s="5"/>
      <c r="G71" s="5"/>
    </row>
    <row r="72" spans="2:7">
      <c r="B72" s="5"/>
      <c r="C72" s="5"/>
      <c r="D72" s="5"/>
      <c r="E72" s="5"/>
      <c r="F72" s="5"/>
      <c r="G72" s="5"/>
    </row>
    <row r="73" spans="2:7">
      <c r="B73" s="5"/>
      <c r="C73" s="5"/>
      <c r="D73" s="5"/>
      <c r="E73" s="5"/>
      <c r="F73" s="5"/>
      <c r="G73" s="5"/>
    </row>
    <row r="74" spans="2:7">
      <c r="B74" s="5"/>
      <c r="C74" s="5"/>
      <c r="D74" s="5"/>
      <c r="E74" s="5"/>
      <c r="F74" s="5"/>
      <c r="G74" s="5"/>
    </row>
    <row r="75" spans="2:7">
      <c r="B75" s="5"/>
      <c r="C75" s="5"/>
      <c r="D75" s="5"/>
      <c r="E75" s="5"/>
      <c r="F75" s="5"/>
      <c r="G75" s="5"/>
    </row>
    <row r="76" spans="2:7">
      <c r="B76" s="5"/>
      <c r="C76" s="5"/>
      <c r="D76" s="5"/>
      <c r="E76" s="5"/>
      <c r="F76" s="5"/>
      <c r="G76" s="5"/>
    </row>
    <row r="77" spans="2:7">
      <c r="B77" s="5"/>
      <c r="C77" s="5"/>
      <c r="D77" s="5"/>
      <c r="E77" s="5"/>
      <c r="F77" s="5"/>
      <c r="G77" s="5"/>
    </row>
    <row r="78" spans="2:7">
      <c r="B78" s="5"/>
      <c r="C78" s="5"/>
      <c r="D78" s="5"/>
      <c r="E78" s="5"/>
      <c r="F78" s="5"/>
      <c r="G78" s="5"/>
    </row>
    <row r="79" spans="2:7">
      <c r="B79" s="5"/>
      <c r="C79" s="5"/>
      <c r="D79" s="5"/>
      <c r="E79" s="5"/>
      <c r="F79" s="5"/>
      <c r="G79" s="5"/>
    </row>
    <row r="80" spans="2:7">
      <c r="B80" s="5"/>
      <c r="C80" s="5"/>
      <c r="D80" s="5"/>
      <c r="E80" s="5"/>
      <c r="F80" s="5"/>
      <c r="G80" s="5"/>
    </row>
    <row r="81" spans="2:7">
      <c r="B81" s="5"/>
      <c r="C81" s="5"/>
      <c r="D81" s="5"/>
      <c r="E81" s="5"/>
      <c r="F81" s="5"/>
      <c r="G81" s="5"/>
    </row>
    <row r="82" spans="2:7">
      <c r="B82" s="5"/>
      <c r="C82" s="5"/>
      <c r="D82" s="5"/>
      <c r="E82" s="5"/>
      <c r="F82" s="5"/>
      <c r="G82" s="5"/>
    </row>
    <row r="83" spans="2:7">
      <c r="B83" s="5"/>
      <c r="C83" s="5"/>
      <c r="D83" s="5"/>
      <c r="E83" s="5"/>
      <c r="F83" s="5"/>
      <c r="G83" s="5"/>
    </row>
    <row r="84" spans="2:7">
      <c r="B84" s="5"/>
      <c r="C84" s="5"/>
      <c r="D84" s="5"/>
      <c r="E84" s="5"/>
      <c r="F84" s="5"/>
      <c r="G84" s="5"/>
    </row>
    <row r="85" spans="2:7">
      <c r="B85" s="5"/>
      <c r="C85" s="5"/>
      <c r="D85" s="5"/>
      <c r="E85" s="5"/>
      <c r="F85" s="5"/>
      <c r="G85" s="5"/>
    </row>
    <row r="86" spans="2:7">
      <c r="B86" s="5"/>
      <c r="C86" s="5"/>
      <c r="D86" s="5"/>
      <c r="E86" s="5"/>
      <c r="F86" s="5"/>
      <c r="G86" s="5"/>
    </row>
    <row r="87" spans="2:7">
      <c r="B87" s="5"/>
      <c r="C87" s="5"/>
      <c r="D87" s="5"/>
      <c r="E87" s="5"/>
      <c r="F87" s="5"/>
      <c r="G87" s="5"/>
    </row>
    <row r="88" spans="2:7">
      <c r="B88" s="5"/>
      <c r="C88" s="5"/>
      <c r="D88" s="5"/>
      <c r="E88" s="5"/>
      <c r="F88" s="5"/>
      <c r="G88" s="5"/>
    </row>
    <row r="89" spans="2:7">
      <c r="B89" s="5"/>
      <c r="C89" s="5"/>
      <c r="D89" s="5"/>
      <c r="E89" s="5"/>
      <c r="F89" s="5"/>
      <c r="G89" s="5"/>
    </row>
    <row r="90" spans="2:7">
      <c r="B90" s="5"/>
      <c r="C90" s="5"/>
      <c r="D90" s="5"/>
      <c r="E90" s="5"/>
      <c r="F90" s="5"/>
      <c r="G90" s="5"/>
    </row>
    <row r="91" spans="2:7">
      <c r="B91" s="5"/>
      <c r="C91" s="5"/>
      <c r="D91" s="5"/>
      <c r="E91" s="5"/>
      <c r="F91" s="5"/>
      <c r="G91" s="5"/>
    </row>
    <row r="92" spans="2:7">
      <c r="B92" s="5"/>
      <c r="C92" s="5"/>
      <c r="D92" s="5"/>
      <c r="E92" s="5"/>
      <c r="F92" s="5"/>
      <c r="G92" s="5"/>
    </row>
    <row r="93" spans="2:7">
      <c r="B93" s="5"/>
      <c r="C93" s="5"/>
      <c r="D93" s="5"/>
      <c r="E93" s="5"/>
      <c r="F93" s="5"/>
      <c r="G93" s="5"/>
    </row>
    <row r="94" spans="2:7">
      <c r="B94" s="5"/>
      <c r="C94" s="5"/>
      <c r="D94" s="5"/>
      <c r="E94" s="5"/>
      <c r="F94" s="5"/>
      <c r="G94" s="5"/>
    </row>
    <row r="95" spans="2:7">
      <c r="B95" s="5"/>
      <c r="C95" s="5"/>
      <c r="D95" s="5"/>
      <c r="E95" s="5"/>
      <c r="F95" s="5"/>
      <c r="G95" s="5"/>
    </row>
    <row r="96" spans="2:7">
      <c r="B96" s="5"/>
      <c r="C96" s="5"/>
      <c r="D96" s="5"/>
      <c r="E96" s="5"/>
      <c r="F96" s="5"/>
      <c r="G96" s="5"/>
    </row>
    <row r="97" spans="2:7">
      <c r="B97" s="5"/>
      <c r="C97" s="5"/>
      <c r="D97" s="5"/>
      <c r="E97" s="5"/>
      <c r="F97" s="5"/>
      <c r="G97" s="5"/>
    </row>
    <row r="98" spans="2:7">
      <c r="B98" s="5"/>
      <c r="C98" s="5"/>
      <c r="D98" s="5"/>
      <c r="E98" s="5"/>
      <c r="F98" s="5"/>
      <c r="G98" s="5"/>
    </row>
    <row r="99" spans="2:7">
      <c r="B99" s="5"/>
      <c r="C99" s="5"/>
      <c r="D99" s="5"/>
      <c r="E99" s="5"/>
      <c r="F99" s="5"/>
      <c r="G99" s="5"/>
    </row>
    <row r="100" spans="2:7">
      <c r="B100" s="5"/>
      <c r="C100" s="5"/>
      <c r="D100" s="5"/>
      <c r="E100" s="5"/>
      <c r="F100" s="5"/>
      <c r="G100" s="5"/>
    </row>
    <row r="101" spans="2:7">
      <c r="B101" s="5"/>
      <c r="C101" s="5"/>
      <c r="D101" s="5"/>
      <c r="E101" s="5"/>
      <c r="F101" s="5"/>
      <c r="G101" s="5"/>
    </row>
    <row r="102" spans="2:7">
      <c r="B102" s="5"/>
      <c r="C102" s="5"/>
      <c r="D102" s="5"/>
      <c r="E102" s="5"/>
      <c r="F102" s="5"/>
      <c r="G102" s="5"/>
    </row>
    <row r="103" spans="2:7">
      <c r="B103" s="5"/>
      <c r="C103" s="5"/>
      <c r="D103" s="5"/>
      <c r="E103" s="5"/>
      <c r="F103" s="5"/>
      <c r="G103" s="5"/>
    </row>
    <row r="104" spans="2:7">
      <c r="B104" s="5"/>
      <c r="C104" s="5"/>
      <c r="D104" s="5"/>
      <c r="E104" s="5"/>
      <c r="F104" s="5"/>
      <c r="G104" s="5"/>
    </row>
    <row r="105" spans="2:7">
      <c r="B105" s="5"/>
      <c r="C105" s="5"/>
      <c r="D105" s="5"/>
      <c r="E105" s="5"/>
      <c r="F105" s="5"/>
      <c r="G105" s="5"/>
    </row>
    <row r="106" spans="2:7">
      <c r="B106" s="5"/>
      <c r="C106" s="5"/>
      <c r="D106" s="5"/>
      <c r="E106" s="5"/>
      <c r="F106" s="5"/>
      <c r="G106" s="5"/>
    </row>
    <row r="107" spans="2:7">
      <c r="B107" s="5"/>
      <c r="C107" s="5"/>
      <c r="D107" s="5"/>
      <c r="E107" s="5"/>
      <c r="F107" s="5"/>
      <c r="G107" s="5"/>
    </row>
    <row r="108" spans="2:7">
      <c r="B108" s="5"/>
      <c r="C108" s="5"/>
      <c r="D108" s="5"/>
      <c r="E108" s="5"/>
      <c r="F108" s="5"/>
      <c r="G108" s="5"/>
    </row>
    <row r="109" spans="2:7">
      <c r="B109" s="5"/>
      <c r="C109" s="5"/>
      <c r="D109" s="5"/>
      <c r="E109" s="5"/>
      <c r="F109" s="5"/>
      <c r="G109" s="5"/>
    </row>
    <row r="110" spans="2:7">
      <c r="B110" s="5"/>
      <c r="C110" s="5"/>
      <c r="D110" s="5"/>
      <c r="E110" s="5"/>
      <c r="F110" s="5"/>
      <c r="G110" s="5"/>
    </row>
    <row r="111" spans="2:7">
      <c r="B111" s="5"/>
      <c r="C111" s="5"/>
      <c r="D111" s="5"/>
      <c r="E111" s="5"/>
      <c r="F111" s="5"/>
      <c r="G111" s="5"/>
    </row>
    <row r="112" spans="2:7">
      <c r="B112" s="5"/>
      <c r="C112" s="5"/>
      <c r="D112" s="5"/>
      <c r="E112" s="5"/>
      <c r="F112" s="5"/>
      <c r="G112" s="5"/>
    </row>
    <row r="113" spans="2:7">
      <c r="B113" s="5"/>
      <c r="C113" s="5"/>
      <c r="D113" s="5"/>
      <c r="E113" s="5"/>
      <c r="F113" s="5"/>
      <c r="G113" s="5"/>
    </row>
    <row r="114" spans="2:7">
      <c r="B114" s="5"/>
      <c r="C114" s="5"/>
      <c r="D114" s="5"/>
      <c r="E114" s="5"/>
      <c r="F114" s="5"/>
      <c r="G114" s="5"/>
    </row>
    <row r="115" spans="2:7">
      <c r="B115" s="5"/>
      <c r="C115" s="5"/>
      <c r="D115" s="5"/>
      <c r="E115" s="5"/>
      <c r="F115" s="5"/>
      <c r="G115" s="5"/>
    </row>
    <row r="116" spans="2:7">
      <c r="B116" s="5"/>
      <c r="C116" s="5"/>
      <c r="D116" s="5"/>
      <c r="E116" s="5"/>
      <c r="F116" s="5"/>
      <c r="G116" s="5"/>
    </row>
    <row r="117" spans="2:7">
      <c r="B117" s="5"/>
      <c r="C117" s="5"/>
      <c r="D117" s="5"/>
      <c r="E117" s="5"/>
      <c r="F117" s="5"/>
      <c r="G117" s="5"/>
    </row>
    <row r="118" spans="2:7">
      <c r="B118" s="5"/>
      <c r="C118" s="5"/>
      <c r="D118" s="5"/>
      <c r="E118" s="5"/>
      <c r="F118" s="5"/>
      <c r="G118" s="5"/>
    </row>
    <row r="119" spans="2:7">
      <c r="B119" s="5"/>
      <c r="C119" s="5"/>
      <c r="D119" s="5"/>
      <c r="E119" s="5"/>
      <c r="F119" s="5"/>
      <c r="G119" s="5"/>
    </row>
    <row r="120" spans="2:7">
      <c r="B120" s="5"/>
      <c r="C120" s="5"/>
      <c r="D120" s="5"/>
      <c r="E120" s="5"/>
      <c r="F120" s="5"/>
      <c r="G120" s="5"/>
    </row>
    <row r="121" spans="2:7">
      <c r="B121" s="5"/>
      <c r="C121" s="5"/>
      <c r="D121" s="5"/>
      <c r="E121" s="5"/>
      <c r="F121" s="5"/>
      <c r="G121" s="5"/>
    </row>
    <row r="122" spans="2:7">
      <c r="B122" s="5"/>
      <c r="C122" s="5"/>
      <c r="D122" s="5"/>
      <c r="E122" s="5"/>
      <c r="F122" s="5"/>
      <c r="G122" s="5"/>
    </row>
    <row r="123" spans="2:7">
      <c r="B123" s="5"/>
      <c r="C123" s="5"/>
      <c r="D123" s="5"/>
      <c r="E123" s="5"/>
      <c r="F123" s="5"/>
      <c r="G123" s="5"/>
    </row>
    <row r="124" spans="2:7">
      <c r="B124" s="5"/>
      <c r="C124" s="5"/>
      <c r="D124" s="5"/>
      <c r="E124" s="5"/>
      <c r="F124" s="5"/>
      <c r="G124" s="5"/>
    </row>
    <row r="125" spans="2:7">
      <c r="B125" s="5"/>
      <c r="C125" s="5"/>
      <c r="D125" s="5"/>
      <c r="E125" s="5"/>
      <c r="F125" s="5"/>
      <c r="G125" s="5"/>
    </row>
    <row r="126" spans="2:7">
      <c r="B126" s="5"/>
      <c r="C126" s="5"/>
      <c r="D126" s="5"/>
      <c r="E126" s="5"/>
      <c r="F126" s="5"/>
      <c r="G126" s="5"/>
    </row>
    <row r="127" spans="2:7">
      <c r="B127" s="5"/>
      <c r="C127" s="5"/>
      <c r="D127" s="5"/>
      <c r="E127" s="5"/>
      <c r="F127" s="5"/>
      <c r="G127" s="5"/>
    </row>
    <row r="128" spans="2:7">
      <c r="B128" s="5"/>
      <c r="C128" s="5"/>
      <c r="D128" s="5"/>
      <c r="E128" s="5"/>
      <c r="F128" s="5"/>
      <c r="G128" s="5"/>
    </row>
    <row r="129" spans="2:7">
      <c r="B129" s="5"/>
      <c r="C129" s="5"/>
      <c r="D129" s="5"/>
      <c r="E129" s="5"/>
      <c r="F129" s="5"/>
      <c r="G129" s="5"/>
    </row>
    <row r="130" spans="2:7">
      <c r="B130" s="5"/>
      <c r="C130" s="5"/>
      <c r="D130" s="5"/>
      <c r="E130" s="5"/>
      <c r="F130" s="5"/>
      <c r="G130" s="5"/>
    </row>
    <row r="131" spans="2:7">
      <c r="B131" s="5"/>
      <c r="C131" s="5"/>
      <c r="D131" s="5"/>
      <c r="E131" s="5"/>
      <c r="F131" s="5"/>
      <c r="G131" s="5"/>
    </row>
    <row r="132" spans="2:7">
      <c r="B132" s="5"/>
      <c r="C132" s="5"/>
      <c r="D132" s="5"/>
      <c r="E132" s="5"/>
      <c r="F132" s="5"/>
      <c r="G132" s="5"/>
    </row>
    <row r="133" spans="2:7">
      <c r="B133" s="5"/>
      <c r="C133" s="5"/>
      <c r="D133" s="5"/>
      <c r="E133" s="5"/>
      <c r="F133" s="5"/>
      <c r="G133" s="5"/>
    </row>
    <row r="134" spans="2:7">
      <c r="B134" s="5"/>
      <c r="C134" s="5"/>
      <c r="D134" s="5"/>
      <c r="E134" s="5"/>
      <c r="F134" s="5"/>
      <c r="G134" s="5"/>
    </row>
    <row r="135" spans="2:7">
      <c r="B135" s="5"/>
      <c r="C135" s="5"/>
      <c r="D135" s="5"/>
      <c r="E135" s="5"/>
      <c r="F135" s="5"/>
      <c r="G135" s="5"/>
    </row>
    <row r="136" spans="2:7">
      <c r="B136" s="5"/>
      <c r="C136" s="5"/>
      <c r="D136" s="5"/>
      <c r="E136" s="5"/>
      <c r="F136" s="5"/>
      <c r="G136" s="5"/>
    </row>
    <row r="137" spans="2:7">
      <c r="B137" s="5"/>
      <c r="C137" s="5"/>
      <c r="D137" s="5"/>
      <c r="E137" s="5"/>
      <c r="F137" s="5"/>
      <c r="G137" s="5"/>
    </row>
    <row r="138" spans="2:7">
      <c r="B138" s="5"/>
      <c r="C138" s="5"/>
      <c r="D138" s="5"/>
      <c r="E138" s="5"/>
      <c r="F138" s="5"/>
      <c r="G138" s="5"/>
    </row>
    <row r="139" spans="2:7">
      <c r="B139" s="5"/>
      <c r="C139" s="5"/>
      <c r="D139" s="5"/>
      <c r="E139" s="5"/>
      <c r="F139" s="5"/>
      <c r="G139" s="5"/>
    </row>
    <row r="140" spans="2:7">
      <c r="B140" s="5"/>
      <c r="C140" s="5"/>
      <c r="D140" s="5"/>
      <c r="E140" s="5"/>
      <c r="F140" s="5"/>
      <c r="G140" s="5"/>
    </row>
    <row r="141" spans="2:7">
      <c r="B141" s="5"/>
      <c r="C141" s="5"/>
      <c r="D141" s="5"/>
      <c r="E141" s="5"/>
      <c r="F141" s="5"/>
      <c r="G141" s="5"/>
    </row>
    <row r="142" spans="2:7">
      <c r="B142" s="5"/>
      <c r="C142" s="5"/>
      <c r="D142" s="5"/>
      <c r="E142" s="5"/>
      <c r="F142" s="5"/>
      <c r="G142" s="5"/>
    </row>
    <row r="143" spans="2:7">
      <c r="B143" s="5"/>
      <c r="C143" s="5"/>
      <c r="D143" s="5"/>
      <c r="E143" s="5"/>
      <c r="F143" s="5"/>
      <c r="G143" s="5"/>
    </row>
    <row r="144" spans="2:7">
      <c r="B144" s="5"/>
      <c r="C144" s="5"/>
      <c r="D144" s="5"/>
      <c r="E144" s="5"/>
      <c r="F144" s="5"/>
      <c r="G144" s="5"/>
    </row>
    <row r="145" spans="2:7">
      <c r="B145" s="5"/>
      <c r="C145" s="5"/>
      <c r="D145" s="5"/>
      <c r="E145" s="5"/>
      <c r="F145" s="5"/>
      <c r="G145" s="5"/>
    </row>
    <row r="146" spans="2:7">
      <c r="B146" s="5"/>
      <c r="C146" s="5"/>
      <c r="D146" s="5"/>
      <c r="E146" s="5"/>
      <c r="F146" s="5"/>
      <c r="G146" s="5"/>
    </row>
    <row r="147" spans="2:7">
      <c r="B147" s="5"/>
      <c r="C147" s="5"/>
      <c r="D147" s="5"/>
      <c r="E147" s="5"/>
      <c r="F147" s="5"/>
      <c r="G147" s="5"/>
    </row>
    <row r="148" spans="2:7">
      <c r="B148" s="5"/>
      <c r="C148" s="5"/>
      <c r="D148" s="5"/>
      <c r="E148" s="5"/>
      <c r="F148" s="5"/>
      <c r="G148" s="5"/>
    </row>
    <row r="149" spans="2:7">
      <c r="B149" s="5"/>
      <c r="C149" s="5"/>
      <c r="D149" s="5"/>
      <c r="E149" s="5"/>
      <c r="F149" s="5"/>
      <c r="G149" s="5"/>
    </row>
    <row r="150" spans="2:7">
      <c r="B150" s="5"/>
      <c r="C150" s="5"/>
      <c r="D150" s="5"/>
      <c r="E150" s="5"/>
      <c r="F150" s="5"/>
      <c r="G150" s="5"/>
    </row>
    <row r="151" spans="2:7">
      <c r="B151" s="5"/>
      <c r="C151" s="5"/>
      <c r="D151" s="5"/>
      <c r="E151" s="5"/>
      <c r="F151" s="5"/>
      <c r="G151" s="5"/>
    </row>
    <row r="152" spans="2:7">
      <c r="B152" s="5"/>
      <c r="C152" s="5"/>
      <c r="D152" s="5"/>
      <c r="E152" s="5"/>
      <c r="F152" s="5"/>
      <c r="G152" s="5"/>
    </row>
    <row r="153" spans="2:7">
      <c r="B153" s="5"/>
      <c r="C153" s="5"/>
      <c r="D153" s="5"/>
      <c r="E153" s="5"/>
      <c r="F153" s="5"/>
      <c r="G153" s="5"/>
    </row>
    <row r="154" spans="2:7">
      <c r="B154" s="5"/>
      <c r="C154" s="5"/>
      <c r="D154" s="5"/>
      <c r="E154" s="5"/>
      <c r="F154" s="5"/>
      <c r="G154" s="5"/>
    </row>
    <row r="155" spans="2:7">
      <c r="B155" s="5"/>
      <c r="C155" s="5"/>
      <c r="D155" s="5"/>
      <c r="E155" s="5"/>
      <c r="F155" s="5"/>
      <c r="G155" s="5"/>
    </row>
    <row r="156" spans="2:7">
      <c r="B156" s="5"/>
      <c r="C156" s="5"/>
      <c r="D156" s="5"/>
      <c r="E156" s="5"/>
      <c r="F156" s="5"/>
      <c r="G156" s="5"/>
    </row>
    <row r="157" spans="2:7">
      <c r="B157" s="5"/>
      <c r="C157" s="5"/>
      <c r="D157" s="5"/>
      <c r="E157" s="5"/>
      <c r="F157" s="5"/>
      <c r="G157" s="5"/>
    </row>
    <row r="158" spans="2:7">
      <c r="B158" s="5"/>
      <c r="C158" s="5"/>
      <c r="D158" s="5"/>
      <c r="E158" s="5"/>
      <c r="F158" s="5"/>
      <c r="G158" s="5"/>
    </row>
    <row r="159" spans="2:7">
      <c r="B159" s="5"/>
      <c r="C159" s="5"/>
      <c r="D159" s="5"/>
      <c r="E159" s="5"/>
      <c r="F159" s="5"/>
      <c r="G159" s="5"/>
    </row>
    <row r="160" spans="2:7">
      <c r="B160" s="5"/>
      <c r="C160" s="5"/>
      <c r="D160" s="5"/>
      <c r="E160" s="5"/>
      <c r="F160" s="5"/>
      <c r="G160" s="5"/>
    </row>
    <row r="161" spans="2:7">
      <c r="B161" s="5"/>
      <c r="C161" s="5"/>
      <c r="D161" s="5"/>
      <c r="E161" s="5"/>
      <c r="F161" s="5"/>
      <c r="G161" s="5"/>
    </row>
    <row r="162" spans="2:7">
      <c r="B162" s="5"/>
      <c r="C162" s="5"/>
      <c r="D162" s="5"/>
      <c r="E162" s="5"/>
      <c r="F162" s="5"/>
      <c r="G162" s="5"/>
    </row>
    <row r="163" spans="2:7">
      <c r="B163" s="5"/>
      <c r="C163" s="5"/>
      <c r="D163" s="5"/>
      <c r="E163" s="5"/>
      <c r="F163" s="5"/>
      <c r="G163" s="5"/>
    </row>
    <row r="164" spans="2:7">
      <c r="B164" s="5"/>
      <c r="C164" s="5"/>
      <c r="D164" s="5"/>
      <c r="E164" s="5"/>
      <c r="F164" s="5"/>
      <c r="G164" s="5"/>
    </row>
    <row r="165" spans="2:7">
      <c r="B165" s="5"/>
      <c r="C165" s="5"/>
      <c r="D165" s="5"/>
      <c r="E165" s="5"/>
      <c r="F165" s="5"/>
      <c r="G165" s="5"/>
    </row>
    <row r="166" spans="2:7">
      <c r="B166" s="5"/>
      <c r="C166" s="5"/>
      <c r="D166" s="5"/>
      <c r="E166" s="5"/>
      <c r="F166" s="5"/>
      <c r="G166" s="5"/>
    </row>
    <row r="167" spans="2:7">
      <c r="B167" s="5"/>
      <c r="C167" s="5"/>
      <c r="D167" s="5"/>
      <c r="E167" s="5"/>
      <c r="F167" s="5"/>
      <c r="G167" s="5"/>
    </row>
    <row r="168" spans="2:7">
      <c r="B168" s="5"/>
      <c r="C168" s="5"/>
      <c r="D168" s="5"/>
      <c r="E168" s="5"/>
      <c r="F168" s="5"/>
      <c r="G168" s="5"/>
    </row>
    <row r="169" spans="2:7">
      <c r="B169" s="5"/>
      <c r="C169" s="5"/>
      <c r="D169" s="5"/>
      <c r="E169" s="5"/>
      <c r="F169" s="5"/>
      <c r="G169" s="5"/>
    </row>
    <row r="170" spans="2:7">
      <c r="B170" s="5"/>
      <c r="C170" s="5"/>
      <c r="D170" s="5"/>
      <c r="E170" s="5"/>
      <c r="F170" s="5"/>
      <c r="G170" s="5"/>
    </row>
    <row r="171" spans="2:7">
      <c r="B171" s="5"/>
      <c r="C171" s="5"/>
      <c r="D171" s="5"/>
      <c r="E171" s="5"/>
      <c r="F171" s="5"/>
      <c r="G171" s="5"/>
    </row>
    <row r="172" spans="2:7">
      <c r="B172" s="5"/>
      <c r="C172" s="5"/>
      <c r="D172" s="5"/>
      <c r="E172" s="5"/>
      <c r="F172" s="5"/>
      <c r="G172" s="5"/>
    </row>
    <row r="173" spans="2:7">
      <c r="B173" s="5"/>
      <c r="C173" s="5"/>
      <c r="D173" s="5"/>
      <c r="E173" s="5"/>
      <c r="F173" s="5"/>
      <c r="G173" s="5"/>
    </row>
    <row r="174" spans="2:7">
      <c r="B174" s="5"/>
      <c r="C174" s="5"/>
      <c r="D174" s="5"/>
      <c r="E174" s="5"/>
      <c r="F174" s="5"/>
      <c r="G174" s="5"/>
    </row>
    <row r="175" spans="2:7">
      <c r="B175" s="5"/>
      <c r="C175" s="5"/>
      <c r="D175" s="5"/>
      <c r="E175" s="5"/>
      <c r="F175" s="5"/>
      <c r="G175" s="5"/>
    </row>
    <row r="176" spans="2:7">
      <c r="B176" s="5"/>
      <c r="C176" s="5"/>
      <c r="D176" s="5"/>
      <c r="E176" s="5"/>
      <c r="F176" s="5"/>
      <c r="G176" s="5"/>
    </row>
    <row r="177" spans="2:7">
      <c r="B177" s="5"/>
      <c r="C177" s="5"/>
      <c r="D177" s="5"/>
      <c r="E177" s="5"/>
      <c r="F177" s="5"/>
      <c r="G177" s="5"/>
    </row>
    <row r="178" spans="2:7">
      <c r="B178" s="5"/>
      <c r="C178" s="5"/>
      <c r="D178" s="5"/>
      <c r="E178" s="5"/>
      <c r="F178" s="5"/>
      <c r="G178" s="5"/>
    </row>
    <row r="179" spans="2:7">
      <c r="B179" s="5"/>
      <c r="C179" s="5"/>
      <c r="D179" s="5"/>
      <c r="E179" s="5"/>
      <c r="F179" s="5"/>
      <c r="G179" s="5"/>
    </row>
    <row r="180" spans="2:7">
      <c r="B180" s="5"/>
      <c r="C180" s="5"/>
      <c r="D180" s="5"/>
      <c r="E180" s="5"/>
      <c r="F180" s="5"/>
      <c r="G180" s="5"/>
    </row>
    <row r="181" spans="2:7">
      <c r="B181" s="5"/>
      <c r="C181" s="5"/>
      <c r="D181" s="5"/>
      <c r="E181" s="5"/>
      <c r="F181" s="5"/>
      <c r="G181" s="5"/>
    </row>
    <row r="182" spans="2:7">
      <c r="B182" s="5"/>
      <c r="C182" s="5"/>
      <c r="D182" s="5"/>
      <c r="E182" s="5"/>
      <c r="F182" s="5"/>
      <c r="G182" s="5"/>
    </row>
    <row r="183" spans="2:7">
      <c r="B183" s="5"/>
      <c r="C183" s="5"/>
      <c r="D183" s="5"/>
      <c r="E183" s="5"/>
      <c r="F183" s="5"/>
      <c r="G183" s="5"/>
    </row>
    <row r="184" spans="2:7">
      <c r="B184" s="5"/>
      <c r="C184" s="5"/>
      <c r="D184" s="5"/>
      <c r="E184" s="5"/>
      <c r="F184" s="5"/>
      <c r="G184" s="5"/>
    </row>
    <row r="185" spans="2:7">
      <c r="B185" s="5"/>
      <c r="C185" s="5"/>
      <c r="D185" s="5"/>
      <c r="E185" s="5"/>
      <c r="F185" s="5"/>
      <c r="G185" s="5"/>
    </row>
    <row r="186" spans="2:7">
      <c r="B186" s="5"/>
      <c r="C186" s="5"/>
      <c r="D186" s="5"/>
      <c r="E186" s="5"/>
      <c r="F186" s="5"/>
      <c r="G186" s="5"/>
    </row>
    <row r="187" spans="2:7">
      <c r="B187" s="5"/>
      <c r="C187" s="5"/>
      <c r="D187" s="5"/>
      <c r="E187" s="5"/>
      <c r="F187" s="5"/>
      <c r="G187" s="5"/>
    </row>
    <row r="188" spans="2:7">
      <c r="B188" s="5"/>
      <c r="C188" s="5"/>
      <c r="D188" s="5"/>
      <c r="E188" s="5"/>
      <c r="F188" s="5"/>
      <c r="G188" s="5"/>
    </row>
    <row r="189" spans="2:7">
      <c r="B189" s="5"/>
      <c r="C189" s="5"/>
      <c r="D189" s="5"/>
      <c r="E189" s="5"/>
      <c r="F189" s="5"/>
      <c r="G189" s="5"/>
    </row>
    <row r="190" spans="2:7">
      <c r="B190" s="5"/>
      <c r="C190" s="5"/>
      <c r="D190" s="5"/>
      <c r="E190" s="5"/>
      <c r="F190" s="5"/>
      <c r="G190" s="5"/>
    </row>
    <row r="191" spans="2:7">
      <c r="B191" s="5"/>
      <c r="C191" s="5"/>
      <c r="D191" s="5"/>
      <c r="E191" s="5"/>
      <c r="F191" s="5"/>
      <c r="G191" s="5"/>
    </row>
    <row r="192" spans="2:7">
      <c r="B192" s="5"/>
      <c r="C192" s="5"/>
      <c r="D192" s="5"/>
      <c r="E192" s="5"/>
      <c r="F192" s="5"/>
      <c r="G192" s="5"/>
    </row>
    <row r="193" spans="2:7">
      <c r="B193" s="5"/>
      <c r="C193" s="5"/>
      <c r="D193" s="5"/>
      <c r="E193" s="5"/>
      <c r="F193" s="5"/>
      <c r="G193" s="5"/>
    </row>
    <row r="194" spans="2:7">
      <c r="B194" s="5"/>
      <c r="C194" s="5"/>
      <c r="D194" s="5"/>
      <c r="E194" s="5"/>
      <c r="F194" s="5"/>
      <c r="G194" s="5"/>
    </row>
    <row r="195" spans="2:7">
      <c r="B195" s="5"/>
      <c r="C195" s="5"/>
      <c r="D195" s="5"/>
      <c r="E195" s="5"/>
      <c r="F195" s="5"/>
      <c r="G195" s="5"/>
    </row>
    <row r="196" spans="2:7">
      <c r="B196" s="5"/>
      <c r="C196" s="5"/>
      <c r="D196" s="5"/>
      <c r="E196" s="5"/>
      <c r="F196" s="5"/>
      <c r="G196" s="5"/>
    </row>
  </sheetData>
  <mergeCells count="10">
    <mergeCell ref="C20:G20"/>
    <mergeCell ref="C17:G17"/>
    <mergeCell ref="C8:G8"/>
    <mergeCell ref="C15:G15"/>
    <mergeCell ref="B6:H6"/>
    <mergeCell ref="B1:H1"/>
    <mergeCell ref="B2:H2"/>
    <mergeCell ref="B3:H3"/>
    <mergeCell ref="B4:H4"/>
    <mergeCell ref="B5:H5"/>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H115"/>
  <sheetViews>
    <sheetView topLeftCell="A17" workbookViewId="0">
      <selection activeCell="C36" sqref="C36"/>
    </sheetView>
  </sheetViews>
  <sheetFormatPr baseColWidth="10" defaultColWidth="11.44140625" defaultRowHeight="14.4"/>
  <cols>
    <col min="2" max="2" width="7.6640625" customWidth="1"/>
    <col min="3" max="3" width="51.88671875" customWidth="1"/>
    <col min="4" max="4" width="8.6640625" customWidth="1"/>
    <col min="5" max="5" width="11.109375" customWidth="1"/>
    <col min="6" max="6" width="15.6640625" customWidth="1"/>
    <col min="7" max="7" width="16.88671875" bestFit="1" customWidth="1"/>
    <col min="8" max="8" width="17" customWidth="1"/>
  </cols>
  <sheetData>
    <row r="1" spans="2:8" ht="24">
      <c r="B1" s="209" t="s">
        <v>0</v>
      </c>
      <c r="C1" s="209"/>
      <c r="D1" s="209"/>
      <c r="E1" s="209"/>
      <c r="F1" s="209"/>
      <c r="G1" s="209"/>
      <c r="H1" s="209"/>
    </row>
    <row r="2" spans="2:8" ht="21.6">
      <c r="B2" s="210" t="s">
        <v>110</v>
      </c>
      <c r="C2" s="210"/>
      <c r="D2" s="210"/>
      <c r="E2" s="210"/>
      <c r="F2" s="210"/>
      <c r="G2" s="210"/>
      <c r="H2" s="210"/>
    </row>
    <row r="3" spans="2:8" ht="21.6">
      <c r="B3" s="211" t="s">
        <v>1</v>
      </c>
      <c r="C3" s="211"/>
      <c r="D3" s="211"/>
      <c r="E3" s="211"/>
      <c r="F3" s="211"/>
      <c r="G3" s="211"/>
      <c r="H3" s="211"/>
    </row>
    <row r="4" spans="2:8" ht="21.6">
      <c r="B4" s="211" t="s">
        <v>2</v>
      </c>
      <c r="C4" s="211"/>
      <c r="D4" s="211"/>
      <c r="E4" s="211"/>
      <c r="F4" s="211"/>
      <c r="G4" s="211"/>
      <c r="H4" s="211"/>
    </row>
    <row r="5" spans="2:8" ht="21.6">
      <c r="B5" s="211" t="s">
        <v>111</v>
      </c>
      <c r="C5" s="211"/>
      <c r="D5" s="211"/>
      <c r="E5" s="211"/>
      <c r="F5" s="211"/>
      <c r="G5" s="211"/>
      <c r="H5" s="211"/>
    </row>
    <row r="6" spans="2:8">
      <c r="B6" s="212"/>
      <c r="C6" s="212"/>
      <c r="D6" s="212"/>
      <c r="E6" s="212"/>
      <c r="F6" s="212"/>
      <c r="G6" s="212"/>
      <c r="H6" s="212"/>
    </row>
    <row r="7" spans="2:8">
      <c r="B7" s="1" t="s">
        <v>4</v>
      </c>
      <c r="C7" s="1" t="s">
        <v>5</v>
      </c>
      <c r="D7" s="1" t="s">
        <v>6</v>
      </c>
      <c r="E7" s="2" t="s">
        <v>7</v>
      </c>
      <c r="F7" s="1" t="s">
        <v>8</v>
      </c>
      <c r="G7" s="1" t="s">
        <v>9</v>
      </c>
      <c r="H7" s="1" t="s">
        <v>10</v>
      </c>
    </row>
    <row r="8" spans="2:8">
      <c r="B8" s="3">
        <v>1</v>
      </c>
      <c r="C8" s="203" t="s">
        <v>11</v>
      </c>
      <c r="D8" s="203"/>
      <c r="E8" s="203"/>
      <c r="F8" s="203"/>
      <c r="G8" s="203"/>
      <c r="H8" s="4">
        <f>ROUND(SUM(G12:G115),2)</f>
        <v>163112.6</v>
      </c>
    </row>
    <row r="9" spans="2:8">
      <c r="B9" s="11">
        <v>1.1000000000000001</v>
      </c>
      <c r="C9" s="12" t="s">
        <v>112</v>
      </c>
      <c r="D9" s="13"/>
      <c r="E9" s="13"/>
      <c r="F9" s="13"/>
      <c r="G9" s="13"/>
      <c r="H9" s="5"/>
    </row>
    <row r="10" spans="2:8">
      <c r="B10" s="11"/>
      <c r="C10" s="7" t="s">
        <v>14</v>
      </c>
      <c r="D10" s="8" t="s">
        <v>15</v>
      </c>
      <c r="E10" s="18">
        <v>169</v>
      </c>
      <c r="F10" s="30">
        <v>6.18</v>
      </c>
      <c r="G10" s="29">
        <f>E10*F10</f>
        <v>1044.4199999999998</v>
      </c>
      <c r="H10" s="5"/>
    </row>
    <row r="11" spans="2:8" ht="26.4">
      <c r="B11" s="11"/>
      <c r="C11" s="7" t="s">
        <v>138</v>
      </c>
      <c r="D11" s="8" t="s">
        <v>15</v>
      </c>
      <c r="E11" s="15">
        <v>100</v>
      </c>
      <c r="F11" s="30">
        <v>54</v>
      </c>
      <c r="G11" s="29">
        <f>E11*F11</f>
        <v>5400</v>
      </c>
      <c r="H11" s="5"/>
    </row>
    <row r="12" spans="2:8">
      <c r="B12" s="11"/>
      <c r="C12" s="76" t="s">
        <v>114</v>
      </c>
      <c r="D12" s="77" t="s">
        <v>20</v>
      </c>
      <c r="E12" s="84">
        <v>22</v>
      </c>
      <c r="F12" s="78">
        <v>35</v>
      </c>
      <c r="G12" s="29">
        <f>E12*F12</f>
        <v>770</v>
      </c>
      <c r="H12" s="5"/>
    </row>
    <row r="13" spans="2:8" ht="26.4">
      <c r="B13" s="75"/>
      <c r="C13" s="80" t="s">
        <v>23</v>
      </c>
      <c r="D13" s="81" t="s">
        <v>24</v>
      </c>
      <c r="E13" s="74">
        <v>134</v>
      </c>
      <c r="F13" s="82">
        <v>9.6999999999999993</v>
      </c>
      <c r="G13" s="29">
        <f>E13*F13</f>
        <v>1299.8</v>
      </c>
      <c r="H13" s="5"/>
    </row>
    <row r="14" spans="2:8">
      <c r="B14" s="75"/>
      <c r="C14" s="85"/>
      <c r="D14" s="86"/>
      <c r="E14" s="87"/>
      <c r="F14" s="88"/>
      <c r="G14" s="29"/>
      <c r="H14" s="5"/>
    </row>
    <row r="15" spans="2:8">
      <c r="B15" s="11">
        <v>1.2</v>
      </c>
      <c r="C15" s="79" t="s">
        <v>115</v>
      </c>
      <c r="D15" s="79"/>
      <c r="E15" s="79"/>
      <c r="F15" s="79"/>
      <c r="G15" s="13"/>
      <c r="H15" s="5"/>
    </row>
    <row r="16" spans="2:8" ht="26.4">
      <c r="B16" s="11"/>
      <c r="C16" s="7" t="s">
        <v>21</v>
      </c>
      <c r="D16" s="8" t="s">
        <v>116</v>
      </c>
      <c r="E16" s="15">
        <v>3</v>
      </c>
      <c r="F16" s="9">
        <v>71</v>
      </c>
      <c r="G16" s="29">
        <f>E16*F16</f>
        <v>213</v>
      </c>
      <c r="H16" s="5"/>
    </row>
    <row r="17" spans="2:8">
      <c r="B17" s="11"/>
      <c r="C17" s="7"/>
      <c r="D17" s="8"/>
      <c r="E17" s="15"/>
      <c r="F17" s="9"/>
      <c r="G17" s="29"/>
      <c r="H17" s="5"/>
    </row>
    <row r="18" spans="2:8">
      <c r="B18" s="3">
        <v>2</v>
      </c>
      <c r="C18" s="203" t="s">
        <v>139</v>
      </c>
      <c r="D18" s="203"/>
      <c r="E18" s="203"/>
      <c r="F18" s="203"/>
      <c r="G18" s="203"/>
      <c r="H18" s="4">
        <f>ROUND(SUM(G19:G20),2)</f>
        <v>38006.76</v>
      </c>
    </row>
    <row r="19" spans="2:8" ht="207">
      <c r="B19" s="49">
        <v>2.1</v>
      </c>
      <c r="C19" s="26" t="s">
        <v>140</v>
      </c>
      <c r="D19" s="47" t="s">
        <v>15</v>
      </c>
      <c r="E19" s="50">
        <v>66</v>
      </c>
      <c r="F19" s="48">
        <v>575.86</v>
      </c>
      <c r="G19" s="48">
        <f>E19*F19</f>
        <v>38006.76</v>
      </c>
      <c r="H19" s="46"/>
    </row>
    <row r="20" spans="2:8">
      <c r="B20" s="3">
        <v>3</v>
      </c>
      <c r="C20" s="203" t="s">
        <v>141</v>
      </c>
      <c r="D20" s="203"/>
      <c r="E20" s="203"/>
      <c r="F20" s="203"/>
      <c r="G20" s="203"/>
      <c r="H20" s="4">
        <f>ROUND(SUM(G21),2)</f>
        <v>4475.79</v>
      </c>
    </row>
    <row r="21" spans="2:8" ht="40.200000000000003" thickBot="1">
      <c r="B21" s="11" t="s">
        <v>48</v>
      </c>
      <c r="C21" s="37" t="s">
        <v>142</v>
      </c>
      <c r="D21" s="24" t="s">
        <v>15</v>
      </c>
      <c r="E21" s="35">
        <v>27</v>
      </c>
      <c r="F21" s="41">
        <v>165.77</v>
      </c>
      <c r="G21" s="31">
        <f>F21*E21</f>
        <v>4475.79</v>
      </c>
    </row>
    <row r="22" spans="2:8" ht="15" thickTop="1">
      <c r="B22" s="3">
        <v>4</v>
      </c>
      <c r="C22" s="219" t="s">
        <v>143</v>
      </c>
      <c r="D22" s="220"/>
      <c r="E22" s="220"/>
      <c r="F22" s="220"/>
      <c r="G22" s="221"/>
      <c r="H22" s="32">
        <f>ROUND(SUM(G24:G31),2)</f>
        <v>31955.22</v>
      </c>
    </row>
    <row r="23" spans="2:8">
      <c r="B23" s="11">
        <v>4.0999999999999996</v>
      </c>
      <c r="C23" s="222" t="s">
        <v>144</v>
      </c>
      <c r="D23" s="223"/>
      <c r="E23" s="223"/>
      <c r="F23" s="223"/>
      <c r="G23" s="224"/>
      <c r="H23" s="36" t="s">
        <v>145</v>
      </c>
    </row>
    <row r="24" spans="2:8" ht="26.4">
      <c r="B24" s="11" t="s">
        <v>131</v>
      </c>
      <c r="C24" s="34" t="s">
        <v>146</v>
      </c>
      <c r="D24" s="24" t="s">
        <v>15</v>
      </c>
      <c r="E24" s="35">
        <v>100</v>
      </c>
      <c r="F24" s="33">
        <v>49.041999999999994</v>
      </c>
      <c r="G24" s="33">
        <f>F24*E24</f>
        <v>4904.2</v>
      </c>
      <c r="H24" s="36"/>
    </row>
    <row r="25" spans="2:8">
      <c r="B25" s="11">
        <v>4.2</v>
      </c>
      <c r="C25" s="38" t="s">
        <v>147</v>
      </c>
      <c r="D25" s="34"/>
      <c r="E25" s="34"/>
      <c r="F25" s="34"/>
      <c r="G25" s="37"/>
      <c r="H25" s="36"/>
    </row>
    <row r="26" spans="2:8" ht="52.8">
      <c r="B26" s="11" t="s">
        <v>148</v>
      </c>
      <c r="C26" s="34" t="s">
        <v>149</v>
      </c>
      <c r="D26" s="24" t="s">
        <v>22</v>
      </c>
      <c r="E26" s="35">
        <v>4</v>
      </c>
      <c r="F26" s="33">
        <v>440.56</v>
      </c>
      <c r="G26" s="33">
        <f>F26*E26</f>
        <v>1762.24</v>
      </c>
      <c r="H26" s="36"/>
    </row>
    <row r="27" spans="2:8" ht="26.4">
      <c r="B27" s="11" t="s">
        <v>150</v>
      </c>
      <c r="C27" s="34" t="s">
        <v>151</v>
      </c>
      <c r="D27" s="24" t="s">
        <v>70</v>
      </c>
      <c r="E27" s="35">
        <v>24</v>
      </c>
      <c r="F27" s="33">
        <v>205.59</v>
      </c>
      <c r="G27" s="33">
        <f>F27*E27</f>
        <v>4934.16</v>
      </c>
      <c r="H27" s="36"/>
    </row>
    <row r="28" spans="2:8" ht="26.4">
      <c r="B28" s="11" t="s">
        <v>152</v>
      </c>
      <c r="C28" s="34" t="s">
        <v>153</v>
      </c>
      <c r="D28" s="24" t="s">
        <v>70</v>
      </c>
      <c r="E28" s="35">
        <v>22</v>
      </c>
      <c r="F28" s="33">
        <v>166.43</v>
      </c>
      <c r="G28" s="33">
        <f>F28*E28</f>
        <v>3661.46</v>
      </c>
      <c r="H28" s="36"/>
    </row>
    <row r="29" spans="2:8">
      <c r="B29" s="11">
        <v>4.3</v>
      </c>
      <c r="C29" s="12" t="s">
        <v>154</v>
      </c>
      <c r="D29" s="13"/>
      <c r="E29" s="13"/>
      <c r="F29" s="13"/>
      <c r="G29" s="13"/>
    </row>
    <row r="30" spans="2:8" ht="39.6">
      <c r="B30" s="11" t="s">
        <v>155</v>
      </c>
      <c r="C30" s="7" t="s">
        <v>156</v>
      </c>
      <c r="D30" s="8" t="s">
        <v>15</v>
      </c>
      <c r="E30" s="18">
        <v>121</v>
      </c>
      <c r="F30" s="9">
        <v>70.67</v>
      </c>
      <c r="G30" s="33">
        <f>F30*E30</f>
        <v>8551.07</v>
      </c>
    </row>
    <row r="31" spans="2:8" ht="40.200000000000003" thickBot="1">
      <c r="B31" s="11" t="s">
        <v>157</v>
      </c>
      <c r="C31" s="7" t="s">
        <v>158</v>
      </c>
      <c r="D31" s="8" t="s">
        <v>15</v>
      </c>
      <c r="E31" s="18">
        <v>121</v>
      </c>
      <c r="F31" s="9">
        <v>67.290000000000006</v>
      </c>
      <c r="G31" s="33">
        <f>F31*E31</f>
        <v>8142.0900000000011</v>
      </c>
    </row>
    <row r="32" spans="2:8" ht="15" thickTop="1">
      <c r="B32" s="3">
        <v>5</v>
      </c>
      <c r="C32" s="219" t="s">
        <v>159</v>
      </c>
      <c r="D32" s="220"/>
      <c r="E32" s="220"/>
      <c r="F32" s="220"/>
      <c r="G32" s="221"/>
      <c r="H32" s="32">
        <f>ROUND(SUM(G33),2)</f>
        <v>37831.199999999997</v>
      </c>
    </row>
    <row r="33" spans="2:8" ht="172.2" thickBot="1">
      <c r="B33" s="11">
        <v>5.0999999999999996</v>
      </c>
      <c r="C33" s="37" t="s">
        <v>160</v>
      </c>
      <c r="D33" s="24" t="s">
        <v>15</v>
      </c>
      <c r="E33" s="45">
        <v>22</v>
      </c>
      <c r="F33" s="44">
        <v>1719.6</v>
      </c>
      <c r="G33" s="43">
        <f>F33*E33</f>
        <v>37831.199999999997</v>
      </c>
    </row>
    <row r="34" spans="2:8" ht="15" thickTop="1">
      <c r="B34" s="3">
        <v>6</v>
      </c>
      <c r="C34" s="219" t="s">
        <v>161</v>
      </c>
      <c r="D34" s="220"/>
      <c r="E34" s="220"/>
      <c r="F34" s="220"/>
      <c r="G34" s="221"/>
      <c r="H34" s="32">
        <f>ROUND(SUM(H35,H42,H45,H51,H57,H62),2)</f>
        <v>21771.72</v>
      </c>
    </row>
    <row r="35" spans="2:8">
      <c r="B35" s="3">
        <v>6.1</v>
      </c>
      <c r="C35" s="215" t="s">
        <v>162</v>
      </c>
      <c r="D35" s="215"/>
      <c r="E35" s="215"/>
      <c r="F35" s="215"/>
      <c r="G35" s="215"/>
      <c r="H35" s="55">
        <f>ROUND(SUM(G36:G41),2)</f>
        <v>4905.04</v>
      </c>
    </row>
    <row r="36" spans="2:8">
      <c r="B36" s="24" t="s">
        <v>163</v>
      </c>
      <c r="C36" s="56" t="s">
        <v>87</v>
      </c>
      <c r="D36" s="57" t="s">
        <v>24</v>
      </c>
      <c r="E36" s="58">
        <v>22</v>
      </c>
      <c r="F36" s="59">
        <v>3.17</v>
      </c>
      <c r="G36" s="60">
        <f>E36*F36</f>
        <v>69.739999999999995</v>
      </c>
      <c r="H36" s="54"/>
    </row>
    <row r="37" spans="2:8">
      <c r="B37" s="24" t="s">
        <v>164</v>
      </c>
      <c r="C37" s="7" t="s">
        <v>165</v>
      </c>
      <c r="D37" s="8" t="s">
        <v>20</v>
      </c>
      <c r="E37" s="8">
        <v>6</v>
      </c>
      <c r="F37" s="53">
        <v>22.39</v>
      </c>
      <c r="G37" s="60">
        <f t="shared" ref="G37:G41" si="0">E37*F37</f>
        <v>134.34</v>
      </c>
      <c r="H37" s="54"/>
    </row>
    <row r="38" spans="2:8" ht="26.4">
      <c r="B38" s="24" t="s">
        <v>166</v>
      </c>
      <c r="C38" s="7" t="s">
        <v>167</v>
      </c>
      <c r="D38" s="8" t="s">
        <v>20</v>
      </c>
      <c r="E38" s="8">
        <f>6*1.4</f>
        <v>8.3999999999999986</v>
      </c>
      <c r="F38" s="53">
        <v>40.64</v>
      </c>
      <c r="G38" s="60">
        <f t="shared" si="0"/>
        <v>341.37599999999992</v>
      </c>
      <c r="H38" s="54"/>
    </row>
    <row r="39" spans="2:8" ht="26.4">
      <c r="B39" s="24" t="s">
        <v>168</v>
      </c>
      <c r="C39" s="7" t="s">
        <v>169</v>
      </c>
      <c r="D39" s="8" t="s">
        <v>20</v>
      </c>
      <c r="E39" s="8">
        <v>1.65</v>
      </c>
      <c r="F39" s="53">
        <v>645.30999999999995</v>
      </c>
      <c r="G39" s="60">
        <f t="shared" si="0"/>
        <v>1064.7614999999998</v>
      </c>
      <c r="H39" s="54"/>
    </row>
    <row r="40" spans="2:8" ht="31.2" customHeight="1">
      <c r="B40" s="24" t="s">
        <v>170</v>
      </c>
      <c r="C40" s="7" t="s">
        <v>171</v>
      </c>
      <c r="D40" s="8" t="s">
        <v>24</v>
      </c>
      <c r="E40" s="8">
        <v>25.2</v>
      </c>
      <c r="F40" s="53">
        <v>73.12</v>
      </c>
      <c r="G40" s="60">
        <f t="shared" si="0"/>
        <v>1842.624</v>
      </c>
      <c r="H40" s="54"/>
    </row>
    <row r="41" spans="2:8">
      <c r="B41" s="24" t="s">
        <v>172</v>
      </c>
      <c r="C41" s="7" t="s">
        <v>173</v>
      </c>
      <c r="D41" s="8" t="s">
        <v>24</v>
      </c>
      <c r="E41" s="8">
        <v>20</v>
      </c>
      <c r="F41" s="53">
        <v>72.61</v>
      </c>
      <c r="G41" s="60">
        <f t="shared" si="0"/>
        <v>1452.2</v>
      </c>
      <c r="H41" s="54"/>
    </row>
    <row r="42" spans="2:8">
      <c r="B42" s="3">
        <v>6.2</v>
      </c>
      <c r="C42" s="216" t="s">
        <v>174</v>
      </c>
      <c r="D42" s="217"/>
      <c r="E42" s="217"/>
      <c r="F42" s="217"/>
      <c r="G42" s="218"/>
      <c r="H42" s="51">
        <f>ROUND(SUM(G43:G44),2)</f>
        <v>6652.8</v>
      </c>
    </row>
    <row r="43" spans="2:8" ht="184.8">
      <c r="B43" s="11" t="s">
        <v>175</v>
      </c>
      <c r="C43" s="7" t="s">
        <v>176</v>
      </c>
      <c r="D43" s="8" t="s">
        <v>15</v>
      </c>
      <c r="E43" s="21">
        <v>30</v>
      </c>
      <c r="F43" s="9">
        <v>178.84</v>
      </c>
      <c r="G43" s="9">
        <f>E43*F43</f>
        <v>5365.2</v>
      </c>
    </row>
    <row r="44" spans="2:8" ht="69">
      <c r="B44" s="11" t="s">
        <v>177</v>
      </c>
      <c r="C44" s="14" t="s">
        <v>178</v>
      </c>
      <c r="D44" s="11" t="s">
        <v>70</v>
      </c>
      <c r="E44" s="15">
        <v>20</v>
      </c>
      <c r="F44" s="9">
        <v>64.38</v>
      </c>
      <c r="G44" s="9">
        <f>E44*F44</f>
        <v>1287.5999999999999</v>
      </c>
    </row>
    <row r="45" spans="2:8">
      <c r="B45" s="3">
        <v>6.3</v>
      </c>
      <c r="C45" s="216" t="s">
        <v>179</v>
      </c>
      <c r="D45" s="217"/>
      <c r="E45" s="217"/>
      <c r="F45" s="217"/>
      <c r="G45" s="218"/>
      <c r="H45" s="10">
        <f>ROUND(SUM(G47:G50),2)</f>
        <v>3612.65</v>
      </c>
    </row>
    <row r="46" spans="2:8">
      <c r="B46" s="11" t="s">
        <v>180</v>
      </c>
      <c r="C46" s="12" t="s">
        <v>181</v>
      </c>
      <c r="D46" s="13"/>
      <c r="E46" s="13"/>
      <c r="F46" s="13"/>
      <c r="G46" s="13"/>
    </row>
    <row r="47" spans="2:8" ht="66">
      <c r="B47" s="11" t="s">
        <v>182</v>
      </c>
      <c r="C47" s="16" t="s">
        <v>183</v>
      </c>
      <c r="D47" s="8" t="s">
        <v>15</v>
      </c>
      <c r="E47" s="18">
        <v>7</v>
      </c>
      <c r="F47" s="9">
        <v>232.25</v>
      </c>
      <c r="G47" s="22">
        <f>F47*E47</f>
        <v>1625.75</v>
      </c>
    </row>
    <row r="48" spans="2:8" ht="66">
      <c r="B48" s="11" t="s">
        <v>184</v>
      </c>
      <c r="C48" s="16" t="s">
        <v>185</v>
      </c>
      <c r="D48" s="8" t="s">
        <v>15</v>
      </c>
      <c r="E48" s="18">
        <v>7</v>
      </c>
      <c r="F48" s="9">
        <v>158.19999999999999</v>
      </c>
      <c r="G48" s="22">
        <f>F48*E48</f>
        <v>1107.3999999999999</v>
      </c>
    </row>
    <row r="49" spans="2:8">
      <c r="B49" s="11" t="s">
        <v>186</v>
      </c>
      <c r="C49" s="12" t="s">
        <v>187</v>
      </c>
      <c r="D49" s="13"/>
      <c r="E49" s="13"/>
      <c r="F49" s="13"/>
      <c r="G49" s="13"/>
    </row>
    <row r="50" spans="2:8" ht="66">
      <c r="B50" s="11" t="s">
        <v>188</v>
      </c>
      <c r="C50" s="16" t="s">
        <v>189</v>
      </c>
      <c r="D50" s="8" t="s">
        <v>116</v>
      </c>
      <c r="E50" s="15">
        <v>1</v>
      </c>
      <c r="F50" s="9">
        <v>879.5</v>
      </c>
      <c r="G50" s="9">
        <f>E50*F50</f>
        <v>879.5</v>
      </c>
    </row>
    <row r="51" spans="2:8">
      <c r="B51" s="3">
        <v>7</v>
      </c>
      <c r="C51" s="203" t="s">
        <v>190</v>
      </c>
      <c r="D51" s="203"/>
      <c r="E51" s="203"/>
      <c r="F51" s="203"/>
      <c r="G51" s="203"/>
      <c r="H51" s="10">
        <f>ROUND(SUM(G53:G56),2)</f>
        <v>2581.12</v>
      </c>
    </row>
    <row r="52" spans="2:8">
      <c r="B52" s="11">
        <v>7.1</v>
      </c>
      <c r="C52" s="12" t="s">
        <v>191</v>
      </c>
      <c r="D52" s="13"/>
      <c r="E52" s="13"/>
      <c r="F52" s="13"/>
      <c r="G52" s="13"/>
    </row>
    <row r="53" spans="2:8" ht="39.6">
      <c r="B53" s="11" t="s">
        <v>136</v>
      </c>
      <c r="C53" s="7" t="s">
        <v>192</v>
      </c>
      <c r="D53" s="8" t="s">
        <v>15</v>
      </c>
      <c r="E53" s="15">
        <v>64</v>
      </c>
      <c r="F53" s="17">
        <v>9.6300000000000008</v>
      </c>
      <c r="G53" s="9">
        <f>E53*F53</f>
        <v>616.32000000000005</v>
      </c>
    </row>
    <row r="54" spans="2:8">
      <c r="B54" s="8">
        <v>7.2</v>
      </c>
      <c r="C54" s="7" t="s">
        <v>193</v>
      </c>
      <c r="D54" s="8"/>
      <c r="E54" s="18"/>
      <c r="F54" s="9"/>
      <c r="G54" s="13"/>
    </row>
    <row r="55" spans="2:8" ht="39.6">
      <c r="B55" s="19" t="s">
        <v>194</v>
      </c>
      <c r="C55" s="7" t="s">
        <v>195</v>
      </c>
      <c r="D55" s="8" t="s">
        <v>15</v>
      </c>
      <c r="E55" s="18">
        <v>64</v>
      </c>
      <c r="F55" s="9">
        <v>23.25</v>
      </c>
      <c r="G55" s="9">
        <f>E55*F55</f>
        <v>1488</v>
      </c>
    </row>
    <row r="56" spans="2:8" ht="27.6">
      <c r="B56" s="19" t="s">
        <v>196</v>
      </c>
      <c r="C56" s="23" t="s">
        <v>197</v>
      </c>
      <c r="D56" s="24" t="s">
        <v>15</v>
      </c>
      <c r="E56" s="18">
        <v>64</v>
      </c>
      <c r="F56" s="9">
        <v>7.45</v>
      </c>
      <c r="G56" s="9">
        <f>E56*F56</f>
        <v>476.8</v>
      </c>
    </row>
    <row r="57" spans="2:8">
      <c r="B57" s="3">
        <v>8</v>
      </c>
      <c r="C57" s="203" t="s">
        <v>198</v>
      </c>
      <c r="D57" s="203"/>
      <c r="E57" s="203"/>
      <c r="F57" s="203"/>
      <c r="G57" s="203"/>
      <c r="H57" s="10">
        <f>ROUND(SUM(G59:G61),2)</f>
        <v>3006.6</v>
      </c>
    </row>
    <row r="58" spans="2:8">
      <c r="B58" s="8">
        <v>8.1</v>
      </c>
      <c r="C58" s="213" t="s">
        <v>199</v>
      </c>
      <c r="D58" s="213"/>
      <c r="E58" s="213"/>
      <c r="F58" s="213"/>
      <c r="G58" s="213"/>
    </row>
    <row r="59" spans="2:8" ht="39.6">
      <c r="B59" s="8" t="s">
        <v>200</v>
      </c>
      <c r="C59" s="7" t="s">
        <v>156</v>
      </c>
      <c r="D59" s="8" t="s">
        <v>15</v>
      </c>
      <c r="E59" s="18">
        <v>20</v>
      </c>
      <c r="F59" s="9">
        <v>70.67</v>
      </c>
      <c r="G59" s="9">
        <f>E59*F59</f>
        <v>1413.4</v>
      </c>
    </row>
    <row r="60" spans="2:8" ht="39.6">
      <c r="B60" s="8" t="s">
        <v>201</v>
      </c>
      <c r="C60" s="7" t="s">
        <v>158</v>
      </c>
      <c r="D60" s="8" t="s">
        <v>15</v>
      </c>
      <c r="E60" s="18">
        <v>20</v>
      </c>
      <c r="F60" s="9">
        <v>67.290000000000006</v>
      </c>
      <c r="G60" s="9">
        <f t="shared" ref="G60:G61" si="1">E60*F60</f>
        <v>1345.8000000000002</v>
      </c>
    </row>
    <row r="61" spans="2:8" ht="26.4">
      <c r="B61" s="8" t="s">
        <v>202</v>
      </c>
      <c r="C61" s="7" t="s">
        <v>203</v>
      </c>
      <c r="D61" s="8" t="s">
        <v>70</v>
      </c>
      <c r="E61" s="18">
        <v>20</v>
      </c>
      <c r="F61" s="9">
        <v>12.37</v>
      </c>
      <c r="G61" s="9">
        <f t="shared" si="1"/>
        <v>247.39999999999998</v>
      </c>
    </row>
    <row r="62" spans="2:8">
      <c r="B62" s="3">
        <v>9</v>
      </c>
      <c r="C62" s="203" t="s">
        <v>204</v>
      </c>
      <c r="D62" s="203"/>
      <c r="E62" s="203"/>
      <c r="F62" s="203"/>
      <c r="G62" s="203"/>
      <c r="H62" s="4">
        <f>ROUND(SUM(G64:G71),2)</f>
        <v>1013.51</v>
      </c>
    </row>
    <row r="63" spans="2:8">
      <c r="B63" s="11">
        <v>9.1</v>
      </c>
      <c r="C63" s="214" t="s">
        <v>205</v>
      </c>
      <c r="D63" s="214"/>
      <c r="E63" s="214"/>
      <c r="F63" s="214"/>
      <c r="G63" s="214"/>
    </row>
    <row r="64" spans="2:8" ht="82.8">
      <c r="B64" s="11" t="s">
        <v>206</v>
      </c>
      <c r="C64" s="23" t="s">
        <v>207</v>
      </c>
      <c r="D64" s="25" t="s">
        <v>116</v>
      </c>
      <c r="E64" s="25">
        <v>1</v>
      </c>
      <c r="F64" s="28">
        <v>150.97</v>
      </c>
      <c r="G64" s="9">
        <f t="shared" ref="G64:G70" si="2">E64*F64</f>
        <v>150.97</v>
      </c>
    </row>
    <row r="65" spans="2:8" ht="41.4">
      <c r="B65" s="11" t="s">
        <v>208</v>
      </c>
      <c r="C65" s="23" t="s">
        <v>209</v>
      </c>
      <c r="D65" s="25" t="s">
        <v>116</v>
      </c>
      <c r="E65" s="25">
        <v>1</v>
      </c>
      <c r="F65" s="27">
        <v>38.9</v>
      </c>
      <c r="G65" s="9">
        <f t="shared" si="2"/>
        <v>38.9</v>
      </c>
    </row>
    <row r="66" spans="2:8" ht="41.4">
      <c r="B66" s="11" t="s">
        <v>210</v>
      </c>
      <c r="C66" s="23" t="s">
        <v>211</v>
      </c>
      <c r="D66" s="25" t="s">
        <v>116</v>
      </c>
      <c r="E66" s="25">
        <v>1</v>
      </c>
      <c r="F66" s="27">
        <v>51.87</v>
      </c>
      <c r="G66" s="9">
        <f t="shared" si="2"/>
        <v>51.87</v>
      </c>
    </row>
    <row r="67" spans="2:8" ht="69">
      <c r="B67" s="11" t="s">
        <v>212</v>
      </c>
      <c r="C67" s="23" t="s">
        <v>213</v>
      </c>
      <c r="D67" s="25" t="s">
        <v>116</v>
      </c>
      <c r="E67" s="25">
        <v>1</v>
      </c>
      <c r="F67" s="27">
        <v>109.1</v>
      </c>
      <c r="G67" s="9">
        <f t="shared" si="2"/>
        <v>109.1</v>
      </c>
    </row>
    <row r="68" spans="2:8" ht="69">
      <c r="B68" s="11" t="s">
        <v>214</v>
      </c>
      <c r="C68" s="23" t="s">
        <v>215</v>
      </c>
      <c r="D68" s="25" t="s">
        <v>116</v>
      </c>
      <c r="E68" s="25">
        <v>1</v>
      </c>
      <c r="F68" s="27">
        <v>238.63</v>
      </c>
      <c r="G68" s="9">
        <f>E68*F68</f>
        <v>238.63</v>
      </c>
    </row>
    <row r="69" spans="2:8" ht="27.6">
      <c r="B69" s="11" t="s">
        <v>216</v>
      </c>
      <c r="C69" s="26" t="s">
        <v>217</v>
      </c>
      <c r="D69" s="25" t="s">
        <v>116</v>
      </c>
      <c r="E69" s="25">
        <v>1</v>
      </c>
      <c r="F69" s="27">
        <v>63.64</v>
      </c>
      <c r="G69" s="9">
        <f t="shared" si="2"/>
        <v>63.64</v>
      </c>
    </row>
    <row r="70" spans="2:8" ht="82.8">
      <c r="B70" s="11" t="s">
        <v>218</v>
      </c>
      <c r="C70" s="26" t="s">
        <v>219</v>
      </c>
      <c r="D70" s="25" t="s">
        <v>116</v>
      </c>
      <c r="E70" s="25">
        <v>1</v>
      </c>
      <c r="F70" s="27">
        <v>231.53</v>
      </c>
      <c r="G70" s="9">
        <f t="shared" si="2"/>
        <v>231.53</v>
      </c>
    </row>
    <row r="71" spans="2:8" ht="69.599999999999994" thickBot="1">
      <c r="B71" s="11" t="s">
        <v>220</v>
      </c>
      <c r="C71" s="26" t="s">
        <v>221</v>
      </c>
      <c r="D71" s="25" t="s">
        <v>116</v>
      </c>
      <c r="E71" s="25">
        <v>1</v>
      </c>
      <c r="F71" s="28">
        <v>128.87</v>
      </c>
      <c r="G71" s="9">
        <f>E71*F71</f>
        <v>128.87</v>
      </c>
    </row>
    <row r="72" spans="2:8" ht="15" thickTop="1">
      <c r="B72" s="3">
        <v>6</v>
      </c>
      <c r="C72" s="219" t="s">
        <v>222</v>
      </c>
      <c r="D72" s="220"/>
      <c r="E72" s="220"/>
      <c r="F72" s="220"/>
      <c r="G72" s="221"/>
      <c r="H72" s="32">
        <f>ROUND(SUM(H73,H80,H83,H89,H95,H100,H104),2)</f>
        <v>4101.42</v>
      </c>
    </row>
    <row r="73" spans="2:8">
      <c r="B73" s="3">
        <v>6.1</v>
      </c>
      <c r="C73" s="215" t="s">
        <v>223</v>
      </c>
      <c r="D73" s="215"/>
      <c r="E73" s="215"/>
      <c r="F73" s="215"/>
      <c r="G73" s="215"/>
      <c r="H73" s="55">
        <f>ROUND(SUM(G74:G79),2)</f>
        <v>1491.96</v>
      </c>
    </row>
    <row r="74" spans="2:8">
      <c r="B74" s="24" t="s">
        <v>163</v>
      </c>
      <c r="C74" s="56" t="s">
        <v>87</v>
      </c>
      <c r="D74" s="57" t="s">
        <v>24</v>
      </c>
      <c r="E74" s="58">
        <v>1.9</v>
      </c>
      <c r="F74" s="59">
        <v>3.17</v>
      </c>
      <c r="G74" s="60">
        <f>E74*F74</f>
        <v>6.0229999999999997</v>
      </c>
      <c r="H74" s="54"/>
    </row>
    <row r="75" spans="2:8">
      <c r="B75" s="24" t="s">
        <v>164</v>
      </c>
      <c r="C75" s="7" t="s">
        <v>165</v>
      </c>
      <c r="D75" s="8" t="s">
        <v>20</v>
      </c>
      <c r="E75" s="8">
        <v>1.38</v>
      </c>
      <c r="F75" s="53">
        <v>22.39</v>
      </c>
      <c r="G75" s="60">
        <f t="shared" ref="G75:G79" si="3">E75*F75</f>
        <v>30.898199999999999</v>
      </c>
      <c r="H75" s="54"/>
    </row>
    <row r="76" spans="2:8" ht="26.4">
      <c r="B76" s="24" t="s">
        <v>166</v>
      </c>
      <c r="C76" s="7" t="s">
        <v>167</v>
      </c>
      <c r="D76" s="8" t="s">
        <v>20</v>
      </c>
      <c r="E76" s="8">
        <v>1.94</v>
      </c>
      <c r="F76" s="53">
        <v>40.64</v>
      </c>
      <c r="G76" s="60">
        <f t="shared" si="3"/>
        <v>78.8416</v>
      </c>
      <c r="H76" s="54"/>
    </row>
    <row r="77" spans="2:8" ht="26.4">
      <c r="B77" s="24" t="s">
        <v>168</v>
      </c>
      <c r="C77" s="7" t="s">
        <v>169</v>
      </c>
      <c r="D77" s="8" t="s">
        <v>20</v>
      </c>
      <c r="E77" s="8">
        <v>0.4</v>
      </c>
      <c r="F77" s="53">
        <v>645.30999999999995</v>
      </c>
      <c r="G77" s="60">
        <f t="shared" si="3"/>
        <v>258.12399999999997</v>
      </c>
      <c r="H77" s="54"/>
    </row>
    <row r="78" spans="2:8" ht="26.4">
      <c r="B78" s="24" t="s">
        <v>170</v>
      </c>
      <c r="C78" s="7" t="s">
        <v>171</v>
      </c>
      <c r="D78" s="8" t="s">
        <v>24</v>
      </c>
      <c r="E78" s="8">
        <v>14</v>
      </c>
      <c r="F78" s="53">
        <v>73.12</v>
      </c>
      <c r="G78" s="60">
        <f t="shared" si="3"/>
        <v>1023.6800000000001</v>
      </c>
      <c r="H78" s="54"/>
    </row>
    <row r="79" spans="2:8">
      <c r="B79" s="24" t="s">
        <v>172</v>
      </c>
      <c r="C79" s="7" t="s">
        <v>173</v>
      </c>
      <c r="D79" s="8" t="s">
        <v>24</v>
      </c>
      <c r="E79" s="8">
        <v>1.3</v>
      </c>
      <c r="F79" s="53">
        <v>72.61</v>
      </c>
      <c r="G79" s="60">
        <f t="shared" si="3"/>
        <v>94.393000000000001</v>
      </c>
      <c r="H79" s="54"/>
    </row>
    <row r="80" spans="2:8">
      <c r="B80" s="3">
        <v>6.2</v>
      </c>
      <c r="C80" s="216" t="s">
        <v>174</v>
      </c>
      <c r="D80" s="217"/>
      <c r="E80" s="217"/>
      <c r="F80" s="217"/>
      <c r="G80" s="218"/>
      <c r="H80" s="51">
        <f>ROUND(SUM(G81:G82),2)</f>
        <v>651.94000000000005</v>
      </c>
    </row>
    <row r="81" spans="2:8" ht="96.6">
      <c r="B81" s="11" t="s">
        <v>175</v>
      </c>
      <c r="C81" s="14" t="s">
        <v>224</v>
      </c>
      <c r="D81" s="49" t="s">
        <v>15</v>
      </c>
      <c r="E81" s="21">
        <v>5</v>
      </c>
      <c r="F81" s="9">
        <v>88.54</v>
      </c>
      <c r="G81" s="9">
        <f>E81*F81</f>
        <v>442.70000000000005</v>
      </c>
    </row>
    <row r="82" spans="2:8" ht="69">
      <c r="B82" s="11" t="s">
        <v>177</v>
      </c>
      <c r="C82" s="14" t="s">
        <v>178</v>
      </c>
      <c r="D82" s="11" t="s">
        <v>70</v>
      </c>
      <c r="E82" s="15">
        <v>3.25</v>
      </c>
      <c r="F82" s="9">
        <v>64.38</v>
      </c>
      <c r="G82" s="9">
        <f>E82*F82</f>
        <v>209.23499999999999</v>
      </c>
    </row>
    <row r="83" spans="2:8">
      <c r="B83" s="3">
        <v>6.3</v>
      </c>
      <c r="C83" s="216" t="s">
        <v>179</v>
      </c>
      <c r="D83" s="217"/>
      <c r="E83" s="217"/>
      <c r="F83" s="217"/>
      <c r="G83" s="218"/>
      <c r="H83" s="10">
        <f>ROUND(SUM(G85:G88),2)</f>
        <v>665.26</v>
      </c>
    </row>
    <row r="84" spans="2:8">
      <c r="B84" s="11" t="s">
        <v>180</v>
      </c>
      <c r="C84" s="12" t="s">
        <v>181</v>
      </c>
      <c r="D84" s="13"/>
      <c r="E84" s="13"/>
      <c r="F84" s="13"/>
      <c r="G84" s="13"/>
    </row>
    <row r="85" spans="2:8" ht="66">
      <c r="B85" s="11" t="s">
        <v>182</v>
      </c>
      <c r="C85" s="16" t="s">
        <v>183</v>
      </c>
      <c r="D85" s="8" t="s">
        <v>15</v>
      </c>
      <c r="E85" s="18">
        <v>0.8</v>
      </c>
      <c r="F85" s="9">
        <v>232.25</v>
      </c>
      <c r="G85" s="22">
        <f>F85*E85</f>
        <v>185.8</v>
      </c>
    </row>
    <row r="86" spans="2:8" ht="66">
      <c r="B86" s="11" t="s">
        <v>184</v>
      </c>
      <c r="C86" s="16" t="s">
        <v>185</v>
      </c>
      <c r="D86" s="8" t="s">
        <v>15</v>
      </c>
      <c r="E86" s="18">
        <v>0.8</v>
      </c>
      <c r="F86" s="9">
        <v>158.19999999999999</v>
      </c>
      <c r="G86" s="22">
        <f>F86*E86</f>
        <v>126.56</v>
      </c>
    </row>
    <row r="87" spans="2:8">
      <c r="B87" s="11" t="s">
        <v>186</v>
      </c>
      <c r="C87" s="12" t="s">
        <v>187</v>
      </c>
      <c r="D87" s="13"/>
      <c r="E87" s="13"/>
      <c r="F87" s="13"/>
      <c r="G87" s="13"/>
    </row>
    <row r="88" spans="2:8" ht="52.8">
      <c r="B88" s="11" t="s">
        <v>188</v>
      </c>
      <c r="C88" s="16" t="s">
        <v>225</v>
      </c>
      <c r="D88" s="8" t="s">
        <v>116</v>
      </c>
      <c r="E88" s="18">
        <v>1</v>
      </c>
      <c r="F88" s="9">
        <v>352.9021625615764</v>
      </c>
      <c r="G88" s="9">
        <f>E88*F88</f>
        <v>352.9021625615764</v>
      </c>
    </row>
    <row r="89" spans="2:8">
      <c r="B89" s="3">
        <v>7</v>
      </c>
      <c r="C89" s="203" t="s">
        <v>190</v>
      </c>
      <c r="D89" s="203"/>
      <c r="E89" s="203"/>
      <c r="F89" s="203"/>
      <c r="G89" s="203"/>
      <c r="H89" s="10">
        <f>ROUND(SUM(G91:G94),2)</f>
        <v>443.63</v>
      </c>
    </row>
    <row r="90" spans="2:8">
      <c r="B90" s="11">
        <v>7.1</v>
      </c>
      <c r="C90" s="12" t="s">
        <v>191</v>
      </c>
      <c r="D90" s="13"/>
      <c r="E90" s="13"/>
      <c r="F90" s="13"/>
      <c r="G90" s="13"/>
    </row>
    <row r="91" spans="2:8" ht="39.6">
      <c r="B91" s="11" t="s">
        <v>136</v>
      </c>
      <c r="C91" s="7" t="s">
        <v>192</v>
      </c>
      <c r="D91" s="8" t="s">
        <v>15</v>
      </c>
      <c r="E91" s="15">
        <v>11</v>
      </c>
      <c r="F91" s="17">
        <v>9.6300000000000008</v>
      </c>
      <c r="G91" s="9">
        <f>E91*F91</f>
        <v>105.93</v>
      </c>
    </row>
    <row r="92" spans="2:8">
      <c r="B92" s="8">
        <v>7.2</v>
      </c>
      <c r="C92" s="7" t="s">
        <v>193</v>
      </c>
      <c r="D92" s="8"/>
      <c r="E92" s="18"/>
      <c r="F92" s="9"/>
      <c r="G92" s="13"/>
    </row>
    <row r="93" spans="2:8" ht="39.6">
      <c r="B93" s="19" t="s">
        <v>194</v>
      </c>
      <c r="C93" s="7" t="s">
        <v>195</v>
      </c>
      <c r="D93" s="8" t="s">
        <v>15</v>
      </c>
      <c r="E93" s="18">
        <v>11</v>
      </c>
      <c r="F93" s="9">
        <v>23.25</v>
      </c>
      <c r="G93" s="9">
        <f>E93*F93</f>
        <v>255.75</v>
      </c>
    </row>
    <row r="94" spans="2:8" ht="27.6">
      <c r="B94" s="19" t="s">
        <v>196</v>
      </c>
      <c r="C94" s="23" t="s">
        <v>197</v>
      </c>
      <c r="D94" s="24" t="s">
        <v>15</v>
      </c>
      <c r="E94" s="18">
        <v>11</v>
      </c>
      <c r="F94" s="9">
        <v>7.45</v>
      </c>
      <c r="G94" s="9">
        <f>E94*F94</f>
        <v>81.95</v>
      </c>
    </row>
    <row r="95" spans="2:8">
      <c r="B95" s="3">
        <v>8</v>
      </c>
      <c r="C95" s="203" t="s">
        <v>198</v>
      </c>
      <c r="D95" s="203"/>
      <c r="E95" s="203"/>
      <c r="F95" s="203"/>
      <c r="G95" s="203"/>
      <c r="H95" s="10">
        <f>ROUND(SUM(G97:G99),2)</f>
        <v>241.63</v>
      </c>
    </row>
    <row r="96" spans="2:8">
      <c r="B96" s="8">
        <v>8.1</v>
      </c>
      <c r="C96" s="213" t="s">
        <v>199</v>
      </c>
      <c r="D96" s="213"/>
      <c r="E96" s="213"/>
      <c r="F96" s="213"/>
      <c r="G96" s="213"/>
    </row>
    <row r="97" spans="2:8" ht="39.6">
      <c r="B97" s="8" t="s">
        <v>200</v>
      </c>
      <c r="C97" s="7" t="s">
        <v>156</v>
      </c>
      <c r="D97" s="8" t="s">
        <v>15</v>
      </c>
      <c r="E97" s="18">
        <v>1.33</v>
      </c>
      <c r="F97" s="9">
        <v>70.67</v>
      </c>
      <c r="G97" s="9">
        <f>E97*F97</f>
        <v>93.991100000000003</v>
      </c>
    </row>
    <row r="98" spans="2:8" ht="39.6">
      <c r="B98" s="8" t="s">
        <v>201</v>
      </c>
      <c r="C98" s="7" t="s">
        <v>158</v>
      </c>
      <c r="D98" s="8" t="s">
        <v>15</v>
      </c>
      <c r="E98" s="18">
        <v>1.33</v>
      </c>
      <c r="F98" s="9">
        <v>67.290000000000006</v>
      </c>
      <c r="G98" s="9">
        <f t="shared" ref="G98:G99" si="4">E98*F98</f>
        <v>89.495700000000014</v>
      </c>
    </row>
    <row r="99" spans="2:8" ht="26.4">
      <c r="B99" s="8" t="s">
        <v>202</v>
      </c>
      <c r="C99" s="7" t="s">
        <v>203</v>
      </c>
      <c r="D99" s="8" t="s">
        <v>70</v>
      </c>
      <c r="E99" s="18">
        <v>4.7</v>
      </c>
      <c r="F99" s="9">
        <v>12.37</v>
      </c>
      <c r="G99" s="9">
        <f t="shared" si="4"/>
        <v>58.138999999999996</v>
      </c>
    </row>
    <row r="100" spans="2:8">
      <c r="B100" s="3">
        <v>9</v>
      </c>
      <c r="C100" s="203" t="s">
        <v>204</v>
      </c>
      <c r="D100" s="203"/>
      <c r="E100" s="203"/>
      <c r="F100" s="203"/>
      <c r="G100" s="203"/>
      <c r="H100" s="4">
        <f>ROUND(SUM(G102:G103),2)</f>
        <v>148</v>
      </c>
    </row>
    <row r="101" spans="2:8">
      <c r="B101" s="11">
        <v>9.1</v>
      </c>
      <c r="C101" s="214" t="s">
        <v>205</v>
      </c>
      <c r="D101" s="214"/>
      <c r="E101" s="214"/>
      <c r="F101" s="214"/>
      <c r="G101" s="214"/>
    </row>
    <row r="102" spans="2:8" ht="41.4">
      <c r="B102" s="11" t="s">
        <v>208</v>
      </c>
      <c r="C102" s="23" t="s">
        <v>209</v>
      </c>
      <c r="D102" s="25" t="s">
        <v>116</v>
      </c>
      <c r="E102" s="25">
        <v>1</v>
      </c>
      <c r="F102" s="27">
        <v>38.9</v>
      </c>
      <c r="G102" s="9">
        <f t="shared" ref="G102:G109" si="5">E102*F102</f>
        <v>38.9</v>
      </c>
    </row>
    <row r="103" spans="2:8" ht="69">
      <c r="B103" s="11" t="s">
        <v>212</v>
      </c>
      <c r="C103" s="23" t="s">
        <v>213</v>
      </c>
      <c r="D103" s="25" t="s">
        <v>116</v>
      </c>
      <c r="E103" s="25">
        <v>1</v>
      </c>
      <c r="F103" s="27">
        <v>109.1</v>
      </c>
      <c r="G103" s="9">
        <f t="shared" si="5"/>
        <v>109.1</v>
      </c>
    </row>
    <row r="104" spans="2:8">
      <c r="B104" s="3">
        <v>10</v>
      </c>
      <c r="C104" s="203" t="s">
        <v>226</v>
      </c>
      <c r="D104" s="203"/>
      <c r="E104" s="203"/>
      <c r="F104" s="203"/>
      <c r="G104" s="203"/>
      <c r="H104" s="4">
        <f>ROUND(SUM(G105),2)</f>
        <v>459</v>
      </c>
    </row>
    <row r="105" spans="2:8" ht="27.6">
      <c r="B105" s="11" t="s">
        <v>227</v>
      </c>
      <c r="C105" s="23" t="s">
        <v>228</v>
      </c>
      <c r="D105" s="61" t="s">
        <v>70</v>
      </c>
      <c r="E105" s="15">
        <v>5.4</v>
      </c>
      <c r="F105" s="27">
        <v>85</v>
      </c>
      <c r="G105" s="9">
        <f t="shared" si="5"/>
        <v>459.00000000000006</v>
      </c>
    </row>
    <row r="106" spans="2:8">
      <c r="B106" s="3">
        <v>11</v>
      </c>
      <c r="C106" s="203" t="s">
        <v>229</v>
      </c>
      <c r="D106" s="203"/>
      <c r="E106" s="203"/>
      <c r="F106" s="203"/>
      <c r="G106" s="203"/>
      <c r="H106" s="4">
        <f>ROUND(SUM(G107),2)</f>
        <v>210.14</v>
      </c>
    </row>
    <row r="107" spans="2:8">
      <c r="B107" s="11" t="s">
        <v>230</v>
      </c>
      <c r="C107" s="13" t="s">
        <v>229</v>
      </c>
      <c r="D107" s="11" t="s">
        <v>70</v>
      </c>
      <c r="E107" s="15">
        <v>4.4000000000000004</v>
      </c>
      <c r="F107" s="27">
        <v>47.76</v>
      </c>
      <c r="G107" s="9">
        <f t="shared" si="5"/>
        <v>210.14400000000001</v>
      </c>
    </row>
    <row r="108" spans="2:8">
      <c r="B108" s="3">
        <v>12</v>
      </c>
      <c r="C108" s="203" t="s">
        <v>231</v>
      </c>
      <c r="D108" s="203"/>
      <c r="E108" s="203"/>
      <c r="F108" s="203"/>
      <c r="G108" s="203"/>
      <c r="H108" s="4">
        <f>ROUND(SUM(G109:G113),2)</f>
        <v>1532.85</v>
      </c>
    </row>
    <row r="109" spans="2:8" ht="41.4">
      <c r="B109" s="11" t="s">
        <v>232</v>
      </c>
      <c r="C109" s="23" t="s">
        <v>233</v>
      </c>
      <c r="D109" s="23" t="s">
        <v>116</v>
      </c>
      <c r="E109" s="95">
        <v>1</v>
      </c>
      <c r="F109" s="94">
        <v>1005.582827586207</v>
      </c>
      <c r="G109" s="9">
        <f t="shared" si="5"/>
        <v>1005.582827586207</v>
      </c>
    </row>
    <row r="110" spans="2:8">
      <c r="B110" s="11">
        <v>12.2</v>
      </c>
      <c r="C110" s="13" t="s">
        <v>234</v>
      </c>
      <c r="D110" s="13"/>
      <c r="E110" s="13"/>
      <c r="F110" s="13"/>
      <c r="G110" s="9"/>
    </row>
    <row r="111" spans="2:8">
      <c r="B111" s="11" t="s">
        <v>235</v>
      </c>
      <c r="C111" s="23" t="s">
        <v>87</v>
      </c>
      <c r="D111" s="61" t="s">
        <v>24</v>
      </c>
      <c r="E111" s="95">
        <v>2.4</v>
      </c>
      <c r="F111" s="94">
        <v>3.17</v>
      </c>
      <c r="G111" s="9">
        <f>E111*F111</f>
        <v>7.6079999999999997</v>
      </c>
    </row>
    <row r="112" spans="2:8" ht="27.6">
      <c r="B112" s="11" t="s">
        <v>236</v>
      </c>
      <c r="C112" s="23" t="s">
        <v>89</v>
      </c>
      <c r="D112" s="61" t="s">
        <v>90</v>
      </c>
      <c r="E112" s="95">
        <v>2</v>
      </c>
      <c r="F112" s="94">
        <v>123.4486529769231</v>
      </c>
      <c r="G112" s="9">
        <f>E112*F112</f>
        <v>246.8973059538462</v>
      </c>
    </row>
    <row r="113" spans="2:7" ht="41.4">
      <c r="B113" s="11" t="s">
        <v>237</v>
      </c>
      <c r="C113" s="23" t="s">
        <v>238</v>
      </c>
      <c r="D113" s="61" t="s">
        <v>15</v>
      </c>
      <c r="E113" s="15">
        <v>1</v>
      </c>
      <c r="F113" s="94">
        <v>272.76</v>
      </c>
      <c r="G113" s="9">
        <f>E113*F113</f>
        <v>272.76</v>
      </c>
    </row>
    <row r="114" spans="2:7">
      <c r="B114" s="3">
        <v>13</v>
      </c>
      <c r="C114" s="203" t="s">
        <v>239</v>
      </c>
      <c r="D114" s="203"/>
      <c r="E114" s="203"/>
      <c r="F114" s="203"/>
      <c r="G114" s="203"/>
    </row>
    <row r="115" spans="2:7" ht="171.6">
      <c r="B115" s="11">
        <v>13.1</v>
      </c>
      <c r="C115" s="7" t="s">
        <v>240</v>
      </c>
      <c r="D115" s="8" t="s">
        <v>15</v>
      </c>
      <c r="E115" s="15">
        <v>14</v>
      </c>
      <c r="F115" s="31">
        <v>1496.05</v>
      </c>
      <c r="G115" s="31">
        <f>E115*F115</f>
        <v>20944.7</v>
      </c>
    </row>
  </sheetData>
  <mergeCells count="34">
    <mergeCell ref="C114:G114"/>
    <mergeCell ref="B1:H1"/>
    <mergeCell ref="B2:H2"/>
    <mergeCell ref="B3:H3"/>
    <mergeCell ref="B4:H4"/>
    <mergeCell ref="B5:H5"/>
    <mergeCell ref="B6:H6"/>
    <mergeCell ref="C51:G51"/>
    <mergeCell ref="C20:G20"/>
    <mergeCell ref="C18:G18"/>
    <mergeCell ref="C22:G22"/>
    <mergeCell ref="C23:G23"/>
    <mergeCell ref="C32:G32"/>
    <mergeCell ref="C34:G34"/>
    <mergeCell ref="C8:G8"/>
    <mergeCell ref="C63:G63"/>
    <mergeCell ref="C35:G35"/>
    <mergeCell ref="C72:G72"/>
    <mergeCell ref="C42:G42"/>
    <mergeCell ref="C45:G45"/>
    <mergeCell ref="C57:G57"/>
    <mergeCell ref="C58:G58"/>
    <mergeCell ref="C62:G62"/>
    <mergeCell ref="C73:G73"/>
    <mergeCell ref="C80:G80"/>
    <mergeCell ref="C83:G83"/>
    <mergeCell ref="C89:G89"/>
    <mergeCell ref="C95:G95"/>
    <mergeCell ref="C108:G108"/>
    <mergeCell ref="C96:G96"/>
    <mergeCell ref="C100:G100"/>
    <mergeCell ref="C101:G101"/>
    <mergeCell ref="C104:G104"/>
    <mergeCell ref="C106:G106"/>
  </mergeCells>
  <phoneticPr fontId="14" type="noConversion"/>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H109"/>
  <sheetViews>
    <sheetView topLeftCell="A69" workbookViewId="0">
      <selection activeCell="H70" sqref="H70"/>
    </sheetView>
  </sheetViews>
  <sheetFormatPr baseColWidth="10" defaultColWidth="11.44140625" defaultRowHeight="14.4"/>
  <cols>
    <col min="2" max="2" width="7.6640625" customWidth="1"/>
    <col min="3" max="3" width="51.88671875" customWidth="1"/>
    <col min="4" max="4" width="8.6640625" customWidth="1"/>
    <col min="5" max="5" width="11.109375" customWidth="1"/>
    <col min="6" max="6" width="15.6640625" customWidth="1"/>
    <col min="7" max="7" width="16.88671875" bestFit="1" customWidth="1"/>
    <col min="8" max="8" width="17" customWidth="1"/>
  </cols>
  <sheetData>
    <row r="1" spans="2:8" ht="24">
      <c r="B1" s="209" t="s">
        <v>0</v>
      </c>
      <c r="C1" s="209"/>
      <c r="D1" s="209"/>
      <c r="E1" s="209"/>
      <c r="F1" s="209"/>
      <c r="G1" s="209"/>
      <c r="H1" s="209"/>
    </row>
    <row r="2" spans="2:8" ht="21.6">
      <c r="B2" s="210" t="s">
        <v>110</v>
      </c>
      <c r="C2" s="210"/>
      <c r="D2" s="210"/>
      <c r="E2" s="210"/>
      <c r="F2" s="210"/>
      <c r="G2" s="210"/>
      <c r="H2" s="210"/>
    </row>
    <row r="3" spans="2:8" ht="21.6">
      <c r="B3" s="211" t="s">
        <v>1</v>
      </c>
      <c r="C3" s="211"/>
      <c r="D3" s="211"/>
      <c r="E3" s="211"/>
      <c r="F3" s="211"/>
      <c r="G3" s="211"/>
      <c r="H3" s="211"/>
    </row>
    <row r="4" spans="2:8" ht="21.6">
      <c r="B4" s="211" t="s">
        <v>2</v>
      </c>
      <c r="C4" s="211"/>
      <c r="D4" s="211"/>
      <c r="E4" s="211"/>
      <c r="F4" s="211"/>
      <c r="G4" s="211"/>
      <c r="H4" s="211"/>
    </row>
    <row r="5" spans="2:8" ht="21.6">
      <c r="B5" s="211" t="s">
        <v>111</v>
      </c>
      <c r="C5" s="211"/>
      <c r="D5" s="211"/>
      <c r="E5" s="211"/>
      <c r="F5" s="211"/>
      <c r="G5" s="211"/>
      <c r="H5" s="211"/>
    </row>
    <row r="6" spans="2:8">
      <c r="B6" s="212"/>
      <c r="C6" s="212"/>
      <c r="D6" s="212"/>
      <c r="E6" s="212"/>
      <c r="F6" s="212"/>
      <c r="G6" s="212"/>
      <c r="H6" s="212"/>
    </row>
    <row r="7" spans="2:8">
      <c r="B7" s="1" t="s">
        <v>4</v>
      </c>
      <c r="C7" s="1" t="s">
        <v>5</v>
      </c>
      <c r="D7" s="1" t="s">
        <v>6</v>
      </c>
      <c r="E7" s="2" t="s">
        <v>7</v>
      </c>
      <c r="F7" s="1" t="s">
        <v>8</v>
      </c>
      <c r="G7" s="1" t="s">
        <v>9</v>
      </c>
      <c r="H7" s="1" t="s">
        <v>10</v>
      </c>
    </row>
    <row r="8" spans="2:8">
      <c r="B8" s="3">
        <v>1</v>
      </c>
      <c r="C8" s="203" t="s">
        <v>11</v>
      </c>
      <c r="D8" s="203"/>
      <c r="E8" s="203"/>
      <c r="F8" s="203"/>
      <c r="G8" s="203"/>
      <c r="H8" s="4">
        <f>ROUND(SUM(G12:G133),2)</f>
        <v>58681.04</v>
      </c>
    </row>
    <row r="9" spans="2:8">
      <c r="B9" s="11">
        <v>1.1000000000000001</v>
      </c>
      <c r="C9" s="12" t="s">
        <v>112</v>
      </c>
      <c r="D9" s="13"/>
      <c r="E9" s="13"/>
      <c r="F9" s="13"/>
      <c r="G9" s="13"/>
      <c r="H9" s="5"/>
    </row>
    <row r="10" spans="2:8">
      <c r="B10" s="11"/>
      <c r="C10" s="7" t="s">
        <v>14</v>
      </c>
      <c r="D10" s="8" t="s">
        <v>15</v>
      </c>
      <c r="E10" s="18">
        <v>7</v>
      </c>
      <c r="F10" s="30">
        <v>6.18</v>
      </c>
      <c r="G10" s="29">
        <f>E10*F10</f>
        <v>43.26</v>
      </c>
      <c r="H10" s="5"/>
    </row>
    <row r="11" spans="2:8" ht="26.4">
      <c r="B11" s="11"/>
      <c r="C11" s="7" t="s">
        <v>138</v>
      </c>
      <c r="D11" s="8" t="s">
        <v>15</v>
      </c>
      <c r="E11" s="15">
        <v>25</v>
      </c>
      <c r="F11" s="30">
        <v>54</v>
      </c>
      <c r="G11" s="29">
        <f>E11*F11</f>
        <v>1350</v>
      </c>
      <c r="H11" s="5"/>
    </row>
    <row r="12" spans="2:8">
      <c r="B12" s="83"/>
      <c r="C12" s="76" t="s">
        <v>114</v>
      </c>
      <c r="D12" s="77" t="s">
        <v>20</v>
      </c>
      <c r="E12" s="84">
        <v>45</v>
      </c>
      <c r="F12" s="78">
        <v>35</v>
      </c>
      <c r="G12" s="93">
        <f>E12*F12</f>
        <v>1575</v>
      </c>
      <c r="H12" s="5"/>
    </row>
    <row r="13" spans="2:8">
      <c r="B13" s="11">
        <v>1.2</v>
      </c>
      <c r="C13" s="13" t="s">
        <v>115</v>
      </c>
      <c r="D13" s="13"/>
      <c r="E13" s="13"/>
      <c r="F13" s="13"/>
      <c r="G13" s="13"/>
      <c r="H13" s="5"/>
    </row>
    <row r="14" spans="2:8" ht="26.4">
      <c r="B14" s="11"/>
      <c r="C14" s="7" t="s">
        <v>21</v>
      </c>
      <c r="D14" s="8" t="s">
        <v>116</v>
      </c>
      <c r="E14" s="15">
        <v>2</v>
      </c>
      <c r="F14" s="9">
        <v>71</v>
      </c>
      <c r="G14" s="29">
        <f>E14*F14</f>
        <v>142</v>
      </c>
      <c r="H14" s="5"/>
    </row>
    <row r="15" spans="2:8">
      <c r="B15" s="91"/>
      <c r="C15" s="91"/>
      <c r="D15" s="91"/>
      <c r="E15" s="92"/>
      <c r="F15" s="91"/>
      <c r="G15" s="91"/>
      <c r="H15" s="89"/>
    </row>
    <row r="16" spans="2:8">
      <c r="B16" s="91"/>
      <c r="C16" s="91"/>
      <c r="D16" s="91"/>
      <c r="E16" s="92"/>
      <c r="F16" s="91"/>
      <c r="G16" s="91"/>
      <c r="H16" s="89"/>
    </row>
    <row r="17" spans="2:8">
      <c r="B17" s="90">
        <v>1</v>
      </c>
      <c r="C17" s="216" t="s">
        <v>241</v>
      </c>
      <c r="D17" s="217"/>
      <c r="E17" s="217"/>
      <c r="F17" s="217"/>
      <c r="G17" s="218"/>
      <c r="H17" s="42">
        <f>ROUND(SUM(G18:G37),2)</f>
        <v>17916.43</v>
      </c>
    </row>
    <row r="18" spans="2:8">
      <c r="B18" s="11" t="s">
        <v>13</v>
      </c>
      <c r="C18" s="39" t="s">
        <v>242</v>
      </c>
      <c r="D18" s="24" t="s">
        <v>15</v>
      </c>
      <c r="E18" s="35">
        <v>1</v>
      </c>
      <c r="F18" s="41">
        <v>133.33000000000001</v>
      </c>
      <c r="G18" s="41">
        <f>F18*E18</f>
        <v>133.33000000000001</v>
      </c>
    </row>
    <row r="19" spans="2:8" ht="39.6">
      <c r="B19" s="11" t="s">
        <v>16</v>
      </c>
      <c r="C19" s="37" t="s">
        <v>142</v>
      </c>
      <c r="D19" s="24" t="s">
        <v>15</v>
      </c>
      <c r="E19" s="35">
        <v>40</v>
      </c>
      <c r="F19" s="41">
        <v>165.77</v>
      </c>
      <c r="G19" s="41">
        <f>F19*E19</f>
        <v>6630.8</v>
      </c>
    </row>
    <row r="20" spans="2:8" ht="105.6">
      <c r="B20" s="11" t="s">
        <v>18</v>
      </c>
      <c r="C20" s="37" t="s">
        <v>243</v>
      </c>
      <c r="D20" s="24" t="s">
        <v>244</v>
      </c>
      <c r="E20" s="35">
        <v>1</v>
      </c>
      <c r="F20" s="41">
        <v>727.72</v>
      </c>
      <c r="G20" s="41">
        <f>F20*E20</f>
        <v>727.72</v>
      </c>
    </row>
    <row r="21" spans="2:8" ht="66">
      <c r="B21" s="11" t="s">
        <v>245</v>
      </c>
      <c r="C21" s="16" t="s">
        <v>183</v>
      </c>
      <c r="D21" s="8" t="s">
        <v>15</v>
      </c>
      <c r="E21" s="18">
        <v>3.3</v>
      </c>
      <c r="F21" s="9">
        <v>232.25</v>
      </c>
      <c r="G21" s="41">
        <f t="shared" ref="G21:G22" si="0">F21*E21</f>
        <v>766.42499999999995</v>
      </c>
    </row>
    <row r="22" spans="2:8" ht="66">
      <c r="B22" s="11" t="s">
        <v>246</v>
      </c>
      <c r="C22" s="16" t="s">
        <v>185</v>
      </c>
      <c r="D22" s="8" t="s">
        <v>15</v>
      </c>
      <c r="E22" s="18">
        <v>3.3</v>
      </c>
      <c r="F22" s="9">
        <v>158.19999999999999</v>
      </c>
      <c r="G22" s="41">
        <f t="shared" si="0"/>
        <v>522.05999999999995</v>
      </c>
    </row>
    <row r="23" spans="2:8" ht="39.6">
      <c r="B23" s="11" t="s">
        <v>247</v>
      </c>
      <c r="C23" s="37" t="s">
        <v>248</v>
      </c>
      <c r="D23" s="24" t="s">
        <v>15</v>
      </c>
      <c r="E23" s="35">
        <v>12</v>
      </c>
      <c r="F23" s="41">
        <v>67.287333333333351</v>
      </c>
      <c r="G23" s="41">
        <f>F23*E23</f>
        <v>807.44800000000021</v>
      </c>
    </row>
    <row r="24" spans="2:8" ht="224.4">
      <c r="B24" s="11" t="s">
        <v>249</v>
      </c>
      <c r="C24" s="37" t="s">
        <v>250</v>
      </c>
      <c r="D24" s="24" t="s">
        <v>15</v>
      </c>
      <c r="E24" s="35">
        <v>15</v>
      </c>
      <c r="F24" s="41">
        <v>179.46</v>
      </c>
      <c r="G24" s="41">
        <f>F24*E24</f>
        <v>2691.9</v>
      </c>
    </row>
    <row r="25" spans="2:8" ht="66">
      <c r="B25" s="11" t="s">
        <v>251</v>
      </c>
      <c r="C25" s="37" t="s">
        <v>178</v>
      </c>
      <c r="D25" s="24" t="s">
        <v>70</v>
      </c>
      <c r="E25" s="35">
        <v>6</v>
      </c>
      <c r="F25" s="41">
        <v>64.377412622068974</v>
      </c>
      <c r="G25" s="41">
        <f>F25*E25</f>
        <v>386.26447573241387</v>
      </c>
    </row>
    <row r="26" spans="2:8" ht="52.8">
      <c r="B26" s="11" t="s">
        <v>252</v>
      </c>
      <c r="C26" s="37" t="s">
        <v>253</v>
      </c>
      <c r="D26" s="24" t="s">
        <v>70</v>
      </c>
      <c r="E26" s="35">
        <v>3</v>
      </c>
      <c r="F26" s="41">
        <v>55.293483233678884</v>
      </c>
      <c r="G26" s="41">
        <f>F26*E26</f>
        <v>165.88044970103664</v>
      </c>
    </row>
    <row r="27" spans="2:8" ht="66">
      <c r="B27" s="11" t="s">
        <v>254</v>
      </c>
      <c r="C27" s="37" t="s">
        <v>255</v>
      </c>
      <c r="D27" s="24" t="s">
        <v>15</v>
      </c>
      <c r="E27" s="35">
        <v>9</v>
      </c>
      <c r="F27" s="41">
        <v>54.442254285517251</v>
      </c>
      <c r="G27" s="41">
        <f>F27*E27</f>
        <v>489.98028856965527</v>
      </c>
    </row>
    <row r="28" spans="2:8" ht="66">
      <c r="B28" s="11" t="s">
        <v>256</v>
      </c>
      <c r="C28" s="37" t="s">
        <v>207</v>
      </c>
      <c r="D28" s="24" t="s">
        <v>116</v>
      </c>
      <c r="E28" s="35">
        <v>4</v>
      </c>
      <c r="F28" s="41">
        <v>150.97314697355623</v>
      </c>
      <c r="G28" s="41">
        <f t="shared" ref="G28:G37" si="1">F28*E28</f>
        <v>603.8925878942249</v>
      </c>
    </row>
    <row r="29" spans="2:8" ht="39.6">
      <c r="B29" s="11" t="s">
        <v>257</v>
      </c>
      <c r="C29" s="37" t="s">
        <v>211</v>
      </c>
      <c r="D29" s="24" t="s">
        <v>116</v>
      </c>
      <c r="E29" s="35">
        <v>2</v>
      </c>
      <c r="F29" s="41">
        <v>51.870253448275868</v>
      </c>
      <c r="G29" s="41">
        <f t="shared" si="1"/>
        <v>103.74050689655174</v>
      </c>
    </row>
    <row r="30" spans="2:8" ht="66">
      <c r="B30" s="11" t="s">
        <v>258</v>
      </c>
      <c r="C30" s="37" t="s">
        <v>259</v>
      </c>
      <c r="D30" s="24" t="s">
        <v>116</v>
      </c>
      <c r="E30" s="35">
        <v>2</v>
      </c>
      <c r="F30" s="41">
        <v>235.24673439767781</v>
      </c>
      <c r="G30" s="41">
        <f t="shared" si="1"/>
        <v>470.49346879535562</v>
      </c>
    </row>
    <row r="31" spans="2:8" ht="52.8">
      <c r="B31" s="11" t="s">
        <v>260</v>
      </c>
      <c r="C31" s="37" t="s">
        <v>215</v>
      </c>
      <c r="D31" s="24" t="s">
        <v>116</v>
      </c>
      <c r="E31" s="35">
        <v>2</v>
      </c>
      <c r="F31" s="41">
        <v>238.62912344006776</v>
      </c>
      <c r="G31" s="41">
        <f t="shared" si="1"/>
        <v>477.25824688013552</v>
      </c>
    </row>
    <row r="32" spans="2:8" ht="39.6">
      <c r="B32" s="11" t="s">
        <v>261</v>
      </c>
      <c r="C32" s="37" t="s">
        <v>262</v>
      </c>
      <c r="D32" s="24" t="s">
        <v>70</v>
      </c>
      <c r="E32" s="35">
        <v>10</v>
      </c>
      <c r="F32" s="41">
        <v>25.029758577194844</v>
      </c>
      <c r="G32" s="41">
        <f>F32*E32</f>
        <v>250.29758577194843</v>
      </c>
    </row>
    <row r="33" spans="2:8" ht="26.4">
      <c r="B33" s="11" t="s">
        <v>263</v>
      </c>
      <c r="C33" s="37" t="s">
        <v>264</v>
      </c>
      <c r="D33" s="24" t="s">
        <v>70</v>
      </c>
      <c r="E33" s="35">
        <v>10</v>
      </c>
      <c r="F33" s="41">
        <v>90.944910926896569</v>
      </c>
      <c r="G33" s="41">
        <f t="shared" si="1"/>
        <v>909.44910926896569</v>
      </c>
    </row>
    <row r="34" spans="2:8" ht="39.6">
      <c r="B34" s="11" t="s">
        <v>265</v>
      </c>
      <c r="C34" s="37" t="s">
        <v>266</v>
      </c>
      <c r="D34" s="24" t="s">
        <v>67</v>
      </c>
      <c r="E34" s="35">
        <v>1</v>
      </c>
      <c r="F34" s="41">
        <v>166.29</v>
      </c>
      <c r="G34" s="41">
        <f t="shared" si="1"/>
        <v>166.29</v>
      </c>
    </row>
    <row r="35" spans="2:8" ht="39.6">
      <c r="B35" s="11" t="s">
        <v>267</v>
      </c>
      <c r="C35" s="7" t="s">
        <v>192</v>
      </c>
      <c r="D35" s="8" t="s">
        <v>15</v>
      </c>
      <c r="E35" s="15">
        <v>40</v>
      </c>
      <c r="F35" s="17">
        <v>9.6300000000000008</v>
      </c>
      <c r="G35" s="41">
        <f t="shared" si="1"/>
        <v>385.20000000000005</v>
      </c>
    </row>
    <row r="36" spans="2:8" ht="39.6">
      <c r="B36" s="11" t="s">
        <v>268</v>
      </c>
      <c r="C36" s="7" t="s">
        <v>195</v>
      </c>
      <c r="D36" s="8" t="s">
        <v>15</v>
      </c>
      <c r="E36" s="18">
        <v>40</v>
      </c>
      <c r="F36" s="9">
        <v>23.25</v>
      </c>
      <c r="G36" s="41">
        <f t="shared" si="1"/>
        <v>930</v>
      </c>
    </row>
    <row r="37" spans="2:8" ht="28.2" thickBot="1">
      <c r="B37" s="11" t="s">
        <v>269</v>
      </c>
      <c r="C37" s="23" t="s">
        <v>197</v>
      </c>
      <c r="D37" s="24" t="s">
        <v>15</v>
      </c>
      <c r="E37" s="18">
        <v>40</v>
      </c>
      <c r="F37" s="9">
        <v>7.45</v>
      </c>
      <c r="G37" s="41">
        <f t="shared" si="1"/>
        <v>298</v>
      </c>
    </row>
    <row r="38" spans="2:8" ht="15" thickTop="1">
      <c r="B38" s="40">
        <v>2</v>
      </c>
      <c r="C38" s="219" t="s">
        <v>270</v>
      </c>
      <c r="D38" s="220"/>
      <c r="E38" s="220"/>
      <c r="F38" s="220"/>
      <c r="G38" s="221"/>
      <c r="H38" s="42">
        <f>ROUND(SUM(H40,H43,H49,H55,H60,),2)</f>
        <v>5691.85</v>
      </c>
    </row>
    <row r="39" spans="2:8">
      <c r="B39" s="3">
        <v>2</v>
      </c>
      <c r="C39" s="203" t="s">
        <v>174</v>
      </c>
      <c r="D39" s="203"/>
      <c r="E39" s="203"/>
      <c r="F39" s="203"/>
      <c r="G39" s="203"/>
      <c r="H39" s="10">
        <f>ROUND(SUM(G41:G42),2)</f>
        <v>2346.37</v>
      </c>
    </row>
    <row r="40" spans="2:8">
      <c r="B40" s="11">
        <v>2.1</v>
      </c>
      <c r="C40" s="12" t="s">
        <v>271</v>
      </c>
      <c r="D40" s="13"/>
      <c r="E40" s="13"/>
      <c r="F40" s="13"/>
      <c r="G40" s="13"/>
    </row>
    <row r="41" spans="2:8" ht="184.8">
      <c r="B41" s="11" t="s">
        <v>29</v>
      </c>
      <c r="C41" s="7" t="s">
        <v>176</v>
      </c>
      <c r="D41" s="8" t="s">
        <v>15</v>
      </c>
      <c r="E41" s="21">
        <v>11.32</v>
      </c>
      <c r="F41" s="9">
        <v>178.84</v>
      </c>
      <c r="G41" s="9">
        <f>E41*F41</f>
        <v>2024.4688000000001</v>
      </c>
    </row>
    <row r="42" spans="2:8" ht="69">
      <c r="B42" s="11" t="s">
        <v>272</v>
      </c>
      <c r="C42" s="14" t="s">
        <v>178</v>
      </c>
      <c r="D42" s="11" t="s">
        <v>70</v>
      </c>
      <c r="E42" s="15">
        <v>5</v>
      </c>
      <c r="F42" s="9">
        <v>64.38</v>
      </c>
      <c r="G42" s="9">
        <f>E42*F42</f>
        <v>321.89999999999998</v>
      </c>
    </row>
    <row r="43" spans="2:8">
      <c r="B43" s="3">
        <v>3</v>
      </c>
      <c r="C43" s="203" t="s">
        <v>179</v>
      </c>
      <c r="D43" s="203"/>
      <c r="E43" s="203"/>
      <c r="F43" s="203"/>
      <c r="G43" s="203"/>
      <c r="H43" s="10">
        <f>ROUND(SUM(G45:G48),2)</f>
        <v>2167.9899999999998</v>
      </c>
    </row>
    <row r="44" spans="2:8">
      <c r="B44" s="11">
        <v>3.1</v>
      </c>
      <c r="C44" s="12" t="s">
        <v>181</v>
      </c>
      <c r="D44" s="13"/>
      <c r="E44" s="13"/>
      <c r="F44" s="13"/>
      <c r="G44" s="13"/>
    </row>
    <row r="45" spans="2:8" ht="66">
      <c r="B45" s="11" t="s">
        <v>48</v>
      </c>
      <c r="C45" s="16" t="s">
        <v>183</v>
      </c>
      <c r="D45" s="8" t="s">
        <v>15</v>
      </c>
      <c r="E45" s="18">
        <v>3.3</v>
      </c>
      <c r="F45" s="9">
        <v>232.25</v>
      </c>
      <c r="G45" s="22">
        <f>F45*E45</f>
        <v>766.42499999999995</v>
      </c>
    </row>
    <row r="46" spans="2:8" ht="66">
      <c r="B46" s="11" t="s">
        <v>273</v>
      </c>
      <c r="C46" s="16" t="s">
        <v>185</v>
      </c>
      <c r="D46" s="8" t="s">
        <v>15</v>
      </c>
      <c r="E46" s="18">
        <v>3.3</v>
      </c>
      <c r="F46" s="9">
        <v>158.19999999999999</v>
      </c>
      <c r="G46" s="22">
        <f>F46*E46</f>
        <v>522.05999999999995</v>
      </c>
    </row>
    <row r="47" spans="2:8">
      <c r="B47" s="11">
        <v>3.2</v>
      </c>
      <c r="C47" s="12" t="s">
        <v>187</v>
      </c>
      <c r="D47" s="13"/>
      <c r="E47" s="13"/>
      <c r="F47" s="13"/>
      <c r="G47" s="13"/>
    </row>
    <row r="48" spans="2:8" ht="66">
      <c r="B48" s="11" t="s">
        <v>51</v>
      </c>
      <c r="C48" s="16" t="s">
        <v>189</v>
      </c>
      <c r="D48" s="8" t="s">
        <v>116</v>
      </c>
      <c r="E48" s="15">
        <v>1</v>
      </c>
      <c r="F48" s="9">
        <v>879.5</v>
      </c>
      <c r="G48" s="9">
        <f>E48*F48</f>
        <v>879.5</v>
      </c>
    </row>
    <row r="49" spans="2:8">
      <c r="B49" s="3">
        <v>4</v>
      </c>
      <c r="C49" s="203" t="s">
        <v>190</v>
      </c>
      <c r="D49" s="203"/>
      <c r="E49" s="203"/>
      <c r="F49" s="203"/>
      <c r="G49" s="203"/>
      <c r="H49" s="10">
        <f>ROUND(SUM(G51:G54),2)</f>
        <v>806.6</v>
      </c>
    </row>
    <row r="50" spans="2:8">
      <c r="B50" s="11">
        <v>4.0999999999999996</v>
      </c>
      <c r="C50" s="12" t="s">
        <v>191</v>
      </c>
      <c r="D50" s="13"/>
      <c r="E50" s="13"/>
      <c r="F50" s="13"/>
      <c r="G50" s="13"/>
    </row>
    <row r="51" spans="2:8" ht="39.6">
      <c r="B51" s="11" t="s">
        <v>131</v>
      </c>
      <c r="C51" s="7" t="s">
        <v>192</v>
      </c>
      <c r="D51" s="8" t="s">
        <v>15</v>
      </c>
      <c r="E51" s="15">
        <v>20</v>
      </c>
      <c r="F51" s="17">
        <v>9.6300000000000008</v>
      </c>
      <c r="G51" s="9">
        <f>E51*F51</f>
        <v>192.60000000000002</v>
      </c>
    </row>
    <row r="52" spans="2:8">
      <c r="B52" s="8">
        <v>4.3</v>
      </c>
      <c r="C52" s="7" t="s">
        <v>193</v>
      </c>
      <c r="D52" s="8"/>
      <c r="E52" s="18"/>
      <c r="F52" s="9"/>
      <c r="G52" s="13"/>
    </row>
    <row r="53" spans="2:8" ht="39.6">
      <c r="B53" s="19" t="s">
        <v>155</v>
      </c>
      <c r="C53" s="7" t="s">
        <v>195</v>
      </c>
      <c r="D53" s="8" t="s">
        <v>15</v>
      </c>
      <c r="E53" s="18">
        <v>20</v>
      </c>
      <c r="F53" s="9">
        <v>23.25</v>
      </c>
      <c r="G53" s="9">
        <f>E53*F53</f>
        <v>465</v>
      </c>
    </row>
    <row r="54" spans="2:8" ht="27.6">
      <c r="B54" s="8" t="s">
        <v>157</v>
      </c>
      <c r="C54" s="23" t="s">
        <v>197</v>
      </c>
      <c r="D54" s="24" t="s">
        <v>15</v>
      </c>
      <c r="E54" s="18">
        <v>20</v>
      </c>
      <c r="F54" s="9">
        <v>7.45</v>
      </c>
      <c r="G54" s="9">
        <f>E54*F54</f>
        <v>149</v>
      </c>
    </row>
    <row r="55" spans="2:8">
      <c r="B55" s="3">
        <v>5</v>
      </c>
      <c r="C55" s="203" t="s">
        <v>198</v>
      </c>
      <c r="D55" s="203"/>
      <c r="E55" s="203"/>
      <c r="F55" s="203"/>
      <c r="G55" s="203"/>
      <c r="H55" s="10">
        <f>ROUND(SUM(G57:G59),2)</f>
        <v>1552.78</v>
      </c>
    </row>
    <row r="56" spans="2:8">
      <c r="B56" s="20">
        <v>5.0999999999999996</v>
      </c>
      <c r="C56" s="213" t="s">
        <v>199</v>
      </c>
      <c r="D56" s="213"/>
      <c r="E56" s="213"/>
      <c r="F56" s="213"/>
      <c r="G56" s="213"/>
    </row>
    <row r="57" spans="2:8" ht="39.6">
      <c r="B57" s="8" t="s">
        <v>274</v>
      </c>
      <c r="C57" s="7" t="s">
        <v>156</v>
      </c>
      <c r="D57" s="8" t="s">
        <v>15</v>
      </c>
      <c r="E57" s="18">
        <v>10</v>
      </c>
      <c r="F57" s="9">
        <v>70.67</v>
      </c>
      <c r="G57" s="9">
        <f>E57*F57</f>
        <v>706.7</v>
      </c>
    </row>
    <row r="58" spans="2:8" ht="39.6">
      <c r="B58" s="8" t="s">
        <v>275</v>
      </c>
      <c r="C58" s="7" t="s">
        <v>158</v>
      </c>
      <c r="D58" s="8" t="s">
        <v>15</v>
      </c>
      <c r="E58" s="18">
        <v>10</v>
      </c>
      <c r="F58" s="9">
        <v>67.290000000000006</v>
      </c>
      <c r="G58" s="9">
        <f t="shared" ref="G58:G59" si="2">E58*F58</f>
        <v>672.90000000000009</v>
      </c>
    </row>
    <row r="59" spans="2:8" ht="26.4">
      <c r="B59" s="8" t="s">
        <v>276</v>
      </c>
      <c r="C59" s="7" t="s">
        <v>203</v>
      </c>
      <c r="D59" s="8" t="s">
        <v>70</v>
      </c>
      <c r="E59" s="18">
        <v>14</v>
      </c>
      <c r="F59" s="9">
        <v>12.37</v>
      </c>
      <c r="G59" s="9">
        <f t="shared" si="2"/>
        <v>173.17999999999998</v>
      </c>
    </row>
    <row r="60" spans="2:8">
      <c r="B60" s="3">
        <v>6</v>
      </c>
      <c r="C60" s="203" t="s">
        <v>204</v>
      </c>
      <c r="D60" s="203"/>
      <c r="E60" s="203"/>
      <c r="F60" s="203"/>
      <c r="G60" s="203"/>
      <c r="H60" s="4">
        <f>ROUND(SUM(G62:G69),2)</f>
        <v>1164.48</v>
      </c>
    </row>
    <row r="61" spans="2:8">
      <c r="B61" s="11">
        <v>6.1</v>
      </c>
      <c r="C61" s="214" t="s">
        <v>205</v>
      </c>
      <c r="D61" s="214"/>
      <c r="E61" s="214"/>
      <c r="F61" s="214"/>
      <c r="G61" s="214"/>
    </row>
    <row r="62" spans="2:8" ht="82.8">
      <c r="B62" s="11" t="s">
        <v>163</v>
      </c>
      <c r="C62" s="23" t="s">
        <v>207</v>
      </c>
      <c r="D62" s="25" t="s">
        <v>116</v>
      </c>
      <c r="E62" s="25">
        <v>2</v>
      </c>
      <c r="F62" s="28">
        <v>150.97</v>
      </c>
      <c r="G62" s="9">
        <f t="shared" ref="G62:G69" si="3">E62*F62</f>
        <v>301.94</v>
      </c>
    </row>
    <row r="63" spans="2:8" ht="41.4">
      <c r="B63" s="11" t="s">
        <v>164</v>
      </c>
      <c r="C63" s="23" t="s">
        <v>209</v>
      </c>
      <c r="D63" s="25" t="s">
        <v>116</v>
      </c>
      <c r="E63" s="25">
        <v>1</v>
      </c>
      <c r="F63" s="27">
        <v>38.9</v>
      </c>
      <c r="G63" s="9">
        <f t="shared" si="3"/>
        <v>38.9</v>
      </c>
    </row>
    <row r="64" spans="2:8" ht="41.4">
      <c r="B64" s="11" t="s">
        <v>166</v>
      </c>
      <c r="C64" s="23" t="s">
        <v>211</v>
      </c>
      <c r="D64" s="25" t="s">
        <v>116</v>
      </c>
      <c r="E64" s="25">
        <v>1</v>
      </c>
      <c r="F64" s="27">
        <v>51.87</v>
      </c>
      <c r="G64" s="9">
        <f t="shared" si="3"/>
        <v>51.87</v>
      </c>
    </row>
    <row r="65" spans="2:8" ht="69">
      <c r="B65" s="11" t="s">
        <v>168</v>
      </c>
      <c r="C65" s="23" t="s">
        <v>213</v>
      </c>
      <c r="D65" s="25" t="s">
        <v>116</v>
      </c>
      <c r="E65" s="25">
        <v>1</v>
      </c>
      <c r="F65" s="27">
        <v>109.1</v>
      </c>
      <c r="G65" s="9">
        <f t="shared" si="3"/>
        <v>109.1</v>
      </c>
    </row>
    <row r="66" spans="2:8" ht="69">
      <c r="B66" s="11" t="s">
        <v>172</v>
      </c>
      <c r="C66" s="23" t="s">
        <v>215</v>
      </c>
      <c r="D66" s="25" t="s">
        <v>116</v>
      </c>
      <c r="E66" s="25">
        <v>1</v>
      </c>
      <c r="F66" s="27">
        <v>238.63</v>
      </c>
      <c r="G66" s="9">
        <f t="shared" si="3"/>
        <v>238.63</v>
      </c>
    </row>
    <row r="67" spans="2:8" ht="27.6">
      <c r="B67" s="11" t="s">
        <v>277</v>
      </c>
      <c r="C67" s="26" t="s">
        <v>217</v>
      </c>
      <c r="D67" s="25" t="s">
        <v>116</v>
      </c>
      <c r="E67" s="25">
        <v>1</v>
      </c>
      <c r="F67" s="27">
        <v>63.64</v>
      </c>
      <c r="G67" s="9">
        <f t="shared" si="3"/>
        <v>63.64</v>
      </c>
    </row>
    <row r="68" spans="2:8" ht="82.8">
      <c r="B68" s="11" t="s">
        <v>278</v>
      </c>
      <c r="C68" s="26" t="s">
        <v>219</v>
      </c>
      <c r="D68" s="25" t="s">
        <v>116</v>
      </c>
      <c r="E68" s="25">
        <v>1</v>
      </c>
      <c r="F68" s="27">
        <v>231.53</v>
      </c>
      <c r="G68" s="9">
        <f t="shared" si="3"/>
        <v>231.53</v>
      </c>
    </row>
    <row r="69" spans="2:8" ht="69">
      <c r="B69" s="11" t="s">
        <v>279</v>
      </c>
      <c r="C69" s="26" t="s">
        <v>221</v>
      </c>
      <c r="D69" s="25" t="s">
        <v>116</v>
      </c>
      <c r="E69" s="25">
        <v>1</v>
      </c>
      <c r="F69" s="28">
        <v>128.87</v>
      </c>
      <c r="G69" s="9">
        <f t="shared" si="3"/>
        <v>128.87</v>
      </c>
    </row>
    <row r="70" spans="2:8">
      <c r="B70" s="3">
        <v>8</v>
      </c>
      <c r="C70" s="203" t="s">
        <v>280</v>
      </c>
      <c r="D70" s="203"/>
      <c r="E70" s="203"/>
      <c r="F70" s="203"/>
      <c r="G70" s="203"/>
      <c r="H70" s="4">
        <f>ROUND(SUM(H72,H75,H81,H87,H92,),2)</f>
        <v>1616.4</v>
      </c>
    </row>
    <row r="71" spans="2:8">
      <c r="B71" s="3">
        <v>2</v>
      </c>
      <c r="C71" s="203" t="s">
        <v>174</v>
      </c>
      <c r="D71" s="203"/>
      <c r="E71" s="203"/>
      <c r="F71" s="203"/>
      <c r="G71" s="203"/>
      <c r="H71" s="10">
        <f>ROUND(SUM(G73:G74),2)</f>
        <v>727.87</v>
      </c>
    </row>
    <row r="72" spans="2:8">
      <c r="B72" s="11">
        <v>2.1</v>
      </c>
      <c r="C72" s="12" t="s">
        <v>271</v>
      </c>
      <c r="D72" s="13"/>
      <c r="E72" s="13"/>
      <c r="F72" s="13"/>
      <c r="G72" s="13"/>
    </row>
    <row r="73" spans="2:8" ht="184.8">
      <c r="B73" s="11" t="s">
        <v>29</v>
      </c>
      <c r="C73" s="7" t="s">
        <v>176</v>
      </c>
      <c r="D73" s="8" t="s">
        <v>15</v>
      </c>
      <c r="E73" s="21">
        <v>3.35</v>
      </c>
      <c r="F73" s="9">
        <v>178.84</v>
      </c>
      <c r="G73" s="9">
        <f>E73*F73</f>
        <v>599.11400000000003</v>
      </c>
    </row>
    <row r="74" spans="2:8" ht="69">
      <c r="B74" s="11" t="s">
        <v>272</v>
      </c>
      <c r="C74" s="14" t="s">
        <v>178</v>
      </c>
      <c r="D74" s="11" t="s">
        <v>70</v>
      </c>
      <c r="E74" s="15">
        <v>2</v>
      </c>
      <c r="F74" s="9">
        <v>64.38</v>
      </c>
      <c r="G74" s="9">
        <f>E74*F74</f>
        <v>128.76</v>
      </c>
    </row>
    <row r="75" spans="2:8">
      <c r="B75" s="3">
        <v>3</v>
      </c>
      <c r="C75" s="203" t="s">
        <v>179</v>
      </c>
      <c r="D75" s="203"/>
      <c r="E75" s="203"/>
      <c r="F75" s="203"/>
      <c r="G75" s="203"/>
      <c r="H75" s="10">
        <f>ROUND(SUM(G77:G80),2)</f>
        <v>509.08</v>
      </c>
    </row>
    <row r="76" spans="2:8">
      <c r="B76" s="11">
        <v>3.1</v>
      </c>
      <c r="C76" s="12" t="s">
        <v>181</v>
      </c>
      <c r="D76" s="13"/>
      <c r="E76" s="13"/>
      <c r="F76" s="13"/>
      <c r="G76" s="13"/>
    </row>
    <row r="77" spans="2:8" ht="66">
      <c r="B77" s="11" t="s">
        <v>48</v>
      </c>
      <c r="C77" s="16" t="s">
        <v>183</v>
      </c>
      <c r="D77" s="8" t="s">
        <v>15</v>
      </c>
      <c r="E77" s="18">
        <v>0.4</v>
      </c>
      <c r="F77" s="9">
        <v>232.25</v>
      </c>
      <c r="G77" s="22">
        <f>F77*E77</f>
        <v>92.9</v>
      </c>
    </row>
    <row r="78" spans="2:8" ht="66">
      <c r="B78" s="11" t="s">
        <v>273</v>
      </c>
      <c r="C78" s="16" t="s">
        <v>185</v>
      </c>
      <c r="D78" s="8" t="s">
        <v>15</v>
      </c>
      <c r="E78" s="18">
        <v>0.4</v>
      </c>
      <c r="F78" s="9">
        <v>158.19999999999999</v>
      </c>
      <c r="G78" s="22">
        <f>F78*E78</f>
        <v>63.28</v>
      </c>
    </row>
    <row r="79" spans="2:8">
      <c r="B79" s="11">
        <v>3.2</v>
      </c>
      <c r="C79" s="12" t="s">
        <v>187</v>
      </c>
      <c r="D79" s="13"/>
      <c r="E79" s="13"/>
      <c r="F79" s="13"/>
      <c r="G79" s="13"/>
    </row>
    <row r="80" spans="2:8" ht="52.8">
      <c r="B80" s="11" t="s">
        <v>51</v>
      </c>
      <c r="C80" s="16" t="s">
        <v>225</v>
      </c>
      <c r="D80" s="8" t="s">
        <v>116</v>
      </c>
      <c r="E80" s="18">
        <v>1</v>
      </c>
      <c r="F80" s="9">
        <v>352.9021625615764</v>
      </c>
      <c r="G80" s="62">
        <f>E80*F80</f>
        <v>352.9021625615764</v>
      </c>
    </row>
    <row r="81" spans="2:8">
      <c r="B81" s="3">
        <v>4</v>
      </c>
      <c r="C81" s="203" t="s">
        <v>190</v>
      </c>
      <c r="D81" s="203"/>
      <c r="E81" s="203"/>
      <c r="F81" s="203"/>
      <c r="G81" s="203"/>
      <c r="H81" s="10">
        <f>ROUND(SUM(G83:G86),2)</f>
        <v>417.42</v>
      </c>
    </row>
    <row r="82" spans="2:8">
      <c r="B82" s="11">
        <v>4.0999999999999996</v>
      </c>
      <c r="C82" s="12" t="s">
        <v>191</v>
      </c>
      <c r="D82" s="13"/>
      <c r="E82" s="13"/>
      <c r="F82" s="13"/>
      <c r="G82" s="13"/>
    </row>
    <row r="83" spans="2:8" ht="39.6">
      <c r="B83" s="11" t="s">
        <v>131</v>
      </c>
      <c r="C83" s="7" t="s">
        <v>192</v>
      </c>
      <c r="D83" s="8" t="s">
        <v>15</v>
      </c>
      <c r="E83" s="15">
        <v>10.35</v>
      </c>
      <c r="F83" s="17">
        <v>9.6300000000000008</v>
      </c>
      <c r="G83" s="9">
        <f>E83*F83</f>
        <v>99.670500000000004</v>
      </c>
    </row>
    <row r="84" spans="2:8">
      <c r="B84" s="8">
        <v>4.3</v>
      </c>
      <c r="C84" s="7" t="s">
        <v>193</v>
      </c>
      <c r="D84" s="8"/>
      <c r="E84" s="18"/>
      <c r="F84" s="9"/>
      <c r="G84" s="13"/>
    </row>
    <row r="85" spans="2:8" ht="39.6">
      <c r="B85" s="19" t="s">
        <v>155</v>
      </c>
      <c r="C85" s="7" t="s">
        <v>195</v>
      </c>
      <c r="D85" s="8" t="s">
        <v>15</v>
      </c>
      <c r="E85" s="18">
        <v>10.35</v>
      </c>
      <c r="F85" s="9">
        <v>23.25</v>
      </c>
      <c r="G85" s="9">
        <f>E85*F85</f>
        <v>240.63749999999999</v>
      </c>
    </row>
    <row r="86" spans="2:8" ht="27.6">
      <c r="B86" s="8" t="s">
        <v>157</v>
      </c>
      <c r="C86" s="23" t="s">
        <v>197</v>
      </c>
      <c r="D86" s="24" t="s">
        <v>15</v>
      </c>
      <c r="E86" s="18">
        <v>10.35</v>
      </c>
      <c r="F86" s="9">
        <v>7.45</v>
      </c>
      <c r="G86" s="9">
        <f>E86*F86</f>
        <v>77.107500000000002</v>
      </c>
    </row>
    <row r="87" spans="2:8">
      <c r="B87" s="3">
        <v>5</v>
      </c>
      <c r="C87" s="203" t="s">
        <v>198</v>
      </c>
      <c r="D87" s="203"/>
      <c r="E87" s="203"/>
      <c r="F87" s="203"/>
      <c r="G87" s="203"/>
      <c r="H87" s="10">
        <f>ROUND(SUM(G89:G91),2)</f>
        <v>413.03</v>
      </c>
    </row>
    <row r="88" spans="2:8">
      <c r="B88" s="20">
        <v>5.0999999999999996</v>
      </c>
      <c r="C88" s="213" t="s">
        <v>199</v>
      </c>
      <c r="D88" s="213"/>
      <c r="E88" s="213"/>
      <c r="F88" s="213"/>
      <c r="G88" s="213"/>
    </row>
    <row r="89" spans="2:8" ht="39.6">
      <c r="B89" s="8" t="s">
        <v>274</v>
      </c>
      <c r="C89" s="7" t="s">
        <v>156</v>
      </c>
      <c r="D89" s="8" t="s">
        <v>15</v>
      </c>
      <c r="E89" s="18">
        <v>2.42</v>
      </c>
      <c r="F89" s="9">
        <v>70.67</v>
      </c>
      <c r="G89" s="9">
        <f>E89*F89</f>
        <v>171.0214</v>
      </c>
    </row>
    <row r="90" spans="2:8" ht="39.6">
      <c r="B90" s="8" t="s">
        <v>275</v>
      </c>
      <c r="C90" s="7" t="s">
        <v>158</v>
      </c>
      <c r="D90" s="8" t="s">
        <v>15</v>
      </c>
      <c r="E90" s="18">
        <v>2.42</v>
      </c>
      <c r="F90" s="9">
        <v>67.290000000000006</v>
      </c>
      <c r="G90" s="9">
        <f t="shared" ref="G90" si="4">E90*F90</f>
        <v>162.84180000000001</v>
      </c>
    </row>
    <row r="91" spans="2:8" ht="26.4">
      <c r="B91" s="8" t="s">
        <v>276</v>
      </c>
      <c r="C91" s="7" t="s">
        <v>203</v>
      </c>
      <c r="D91" s="8" t="s">
        <v>70</v>
      </c>
      <c r="E91" s="18">
        <v>6.4</v>
      </c>
      <c r="F91" s="9">
        <v>12.37</v>
      </c>
      <c r="G91" s="9">
        <f>E91*F91</f>
        <v>79.168000000000006</v>
      </c>
    </row>
    <row r="92" spans="2:8">
      <c r="B92" s="3">
        <v>6</v>
      </c>
      <c r="C92" s="203" t="s">
        <v>204</v>
      </c>
      <c r="D92" s="203"/>
      <c r="E92" s="203"/>
      <c r="F92" s="203"/>
      <c r="G92" s="203"/>
      <c r="H92" s="4">
        <f>ROUND(SUM(G94:G96),2)</f>
        <v>276.87</v>
      </c>
    </row>
    <row r="93" spans="2:8">
      <c r="B93" s="11">
        <v>6.1</v>
      </c>
      <c r="C93" s="214" t="s">
        <v>205</v>
      </c>
      <c r="D93" s="214"/>
      <c r="E93" s="214"/>
      <c r="F93" s="214"/>
      <c r="G93" s="214"/>
    </row>
    <row r="94" spans="2:8" ht="41.4">
      <c r="B94" s="11" t="s">
        <v>164</v>
      </c>
      <c r="C94" s="23" t="s">
        <v>209</v>
      </c>
      <c r="D94" s="25" t="s">
        <v>116</v>
      </c>
      <c r="E94" s="25">
        <v>1</v>
      </c>
      <c r="F94" s="27">
        <v>38.9</v>
      </c>
      <c r="G94" s="9">
        <f t="shared" ref="G94:G96" si="5">E94*F94</f>
        <v>38.9</v>
      </c>
    </row>
    <row r="95" spans="2:8" ht="69">
      <c r="B95" s="11" t="s">
        <v>168</v>
      </c>
      <c r="C95" s="23" t="s">
        <v>213</v>
      </c>
      <c r="D95" s="25" t="s">
        <v>116</v>
      </c>
      <c r="E95" s="25">
        <v>1</v>
      </c>
      <c r="F95" s="27">
        <v>109.1</v>
      </c>
      <c r="G95" s="9">
        <f t="shared" si="5"/>
        <v>109.1</v>
      </c>
    </row>
    <row r="96" spans="2:8" ht="69">
      <c r="B96" s="11" t="s">
        <v>279</v>
      </c>
      <c r="C96" s="26" t="s">
        <v>221</v>
      </c>
      <c r="D96" s="25" t="s">
        <v>116</v>
      </c>
      <c r="E96" s="25">
        <v>1</v>
      </c>
      <c r="F96" s="28">
        <v>128.87</v>
      </c>
      <c r="G96" s="9">
        <f t="shared" si="5"/>
        <v>128.87</v>
      </c>
    </row>
    <row r="97" spans="2:8">
      <c r="B97" s="3">
        <v>7</v>
      </c>
      <c r="C97" s="203" t="s">
        <v>281</v>
      </c>
      <c r="D97" s="203"/>
      <c r="E97" s="203"/>
      <c r="F97" s="203"/>
      <c r="G97" s="203"/>
      <c r="H97" s="4">
        <f>ROUND(SUM(G98:G100),2)</f>
        <v>11781.91</v>
      </c>
    </row>
    <row r="98" spans="2:8">
      <c r="B98" s="26" t="s">
        <v>135</v>
      </c>
      <c r="C98" s="26" t="s">
        <v>87</v>
      </c>
      <c r="D98" s="47" t="s">
        <v>15</v>
      </c>
      <c r="E98" s="50">
        <v>180</v>
      </c>
      <c r="F98" s="64">
        <v>3.17</v>
      </c>
      <c r="G98" s="64">
        <f>F98*E98</f>
        <v>570.6</v>
      </c>
    </row>
    <row r="99" spans="2:8" ht="27.6">
      <c r="B99" s="26" t="s">
        <v>136</v>
      </c>
      <c r="C99" s="26" t="s">
        <v>89</v>
      </c>
      <c r="D99" s="47" t="s">
        <v>90</v>
      </c>
      <c r="E99" s="50">
        <v>73.510000000000005</v>
      </c>
      <c r="F99" s="64">
        <v>123.4486529769231</v>
      </c>
      <c r="G99" s="64">
        <f t="shared" ref="G99:G100" si="6">F99*E99</f>
        <v>9074.7104803336169</v>
      </c>
    </row>
    <row r="100" spans="2:8">
      <c r="B100" s="26" t="s">
        <v>282</v>
      </c>
      <c r="C100" s="26" t="s">
        <v>92</v>
      </c>
      <c r="D100" s="47" t="s">
        <v>15</v>
      </c>
      <c r="E100" s="50">
        <v>180</v>
      </c>
      <c r="F100" s="64">
        <v>11.87</v>
      </c>
      <c r="G100" s="64">
        <f t="shared" si="6"/>
        <v>2136.6</v>
      </c>
    </row>
    <row r="101" spans="2:8">
      <c r="B101" s="67">
        <v>8</v>
      </c>
      <c r="C101" s="215" t="s">
        <v>65</v>
      </c>
      <c r="D101" s="215"/>
      <c r="E101" s="215"/>
      <c r="F101" s="215"/>
      <c r="G101" s="215"/>
      <c r="H101" s="4">
        <f>ROUND(SUM(G102:G107),2)</f>
        <v>8138.49</v>
      </c>
    </row>
    <row r="102" spans="2:8" ht="52.8">
      <c r="B102" s="72" t="s">
        <v>283</v>
      </c>
      <c r="C102" s="70" t="s">
        <v>66</v>
      </c>
      <c r="D102" s="68" t="s">
        <v>67</v>
      </c>
      <c r="E102" s="72">
        <v>3</v>
      </c>
      <c r="F102" s="69">
        <v>210</v>
      </c>
      <c r="G102" s="71">
        <f>F102*E102</f>
        <v>630</v>
      </c>
    </row>
    <row r="103" spans="2:8" ht="55.2">
      <c r="B103" s="65" t="s">
        <v>200</v>
      </c>
      <c r="C103" s="26" t="s">
        <v>68</v>
      </c>
      <c r="D103" s="52" t="s">
        <v>67</v>
      </c>
      <c r="E103" s="65">
        <v>2</v>
      </c>
      <c r="F103" s="66">
        <v>1531.4</v>
      </c>
      <c r="G103" s="63">
        <f>F103*E103</f>
        <v>3062.8</v>
      </c>
    </row>
    <row r="104" spans="2:8" ht="27.6">
      <c r="B104" s="65" t="s">
        <v>201</v>
      </c>
      <c r="C104" s="26" t="s">
        <v>71</v>
      </c>
      <c r="D104" s="52" t="s">
        <v>72</v>
      </c>
      <c r="E104" s="65">
        <v>1</v>
      </c>
      <c r="F104" s="66">
        <v>3000</v>
      </c>
      <c r="G104" s="63">
        <f t="shared" ref="G104:G105" si="7">F104*E104</f>
        <v>3000</v>
      </c>
    </row>
    <row r="105" spans="2:8">
      <c r="B105" s="65" t="s">
        <v>202</v>
      </c>
      <c r="C105" s="26" t="s">
        <v>73</v>
      </c>
      <c r="D105" s="52" t="s">
        <v>74</v>
      </c>
      <c r="E105" s="65">
        <v>1</v>
      </c>
      <c r="F105" s="66">
        <v>1445.6862079075865</v>
      </c>
      <c r="G105" s="63">
        <f t="shared" si="7"/>
        <v>1445.6862079075865</v>
      </c>
    </row>
    <row r="106" spans="2:8">
      <c r="B106" s="72" t="s">
        <v>284</v>
      </c>
      <c r="C106" s="98"/>
      <c r="D106" s="68"/>
      <c r="E106" s="72"/>
      <c r="F106" s="69"/>
      <c r="G106" s="99"/>
    </row>
    <row r="107" spans="2:8">
      <c r="B107" s="67">
        <v>9</v>
      </c>
      <c r="C107" s="215" t="s">
        <v>285</v>
      </c>
      <c r="D107" s="215"/>
      <c r="E107" s="215"/>
      <c r="F107" s="215"/>
      <c r="G107" s="215"/>
      <c r="H107" s="4">
        <f>ROUND(SUM(G108:G110),2)</f>
        <v>8744.7199999999993</v>
      </c>
    </row>
    <row r="108" spans="2:8" ht="41.4">
      <c r="B108" s="74" t="s">
        <v>206</v>
      </c>
      <c r="C108" s="26" t="s">
        <v>94</v>
      </c>
      <c r="D108" s="52" t="s">
        <v>67</v>
      </c>
      <c r="E108" s="65">
        <v>2</v>
      </c>
      <c r="F108" s="73">
        <v>3320.5</v>
      </c>
      <c r="G108" s="63">
        <f>F108*E108</f>
        <v>6641</v>
      </c>
    </row>
    <row r="109" spans="2:8" ht="27.6">
      <c r="B109" s="74" t="s">
        <v>208</v>
      </c>
      <c r="C109" s="26" t="s">
        <v>96</v>
      </c>
      <c r="D109" s="52" t="s">
        <v>67</v>
      </c>
      <c r="E109" s="65">
        <v>2</v>
      </c>
      <c r="F109" s="73">
        <v>1051.8610714285712</v>
      </c>
      <c r="G109" s="63">
        <f>F109*E109</f>
        <v>2103.7221428571424</v>
      </c>
    </row>
  </sheetData>
  <mergeCells count="27">
    <mergeCell ref="B6:H6"/>
    <mergeCell ref="C70:G70"/>
    <mergeCell ref="C49:G49"/>
    <mergeCell ref="C55:G55"/>
    <mergeCell ref="C56:G56"/>
    <mergeCell ref="C60:G60"/>
    <mergeCell ref="C61:G61"/>
    <mergeCell ref="B1:H1"/>
    <mergeCell ref="B2:H2"/>
    <mergeCell ref="B3:H3"/>
    <mergeCell ref="B4:H4"/>
    <mergeCell ref="B5:H5"/>
    <mergeCell ref="C101:G101"/>
    <mergeCell ref="C107:G107"/>
    <mergeCell ref="C8:G8"/>
    <mergeCell ref="C71:G71"/>
    <mergeCell ref="C81:G81"/>
    <mergeCell ref="C87:G87"/>
    <mergeCell ref="C88:G88"/>
    <mergeCell ref="C92:G92"/>
    <mergeCell ref="C97:G97"/>
    <mergeCell ref="C75:G75"/>
    <mergeCell ref="C93:G93"/>
    <mergeCell ref="C17:G17"/>
    <mergeCell ref="C38:G38"/>
    <mergeCell ref="C39:G39"/>
    <mergeCell ref="C43:G43"/>
  </mergeCells>
  <phoneticPr fontId="14"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PLAN DE OFERTA</vt:lpstr>
      <vt:lpstr>Modulo A</vt:lpstr>
      <vt:lpstr>Modulo B</vt:lpstr>
      <vt:lpstr>Modulo C</vt:lpstr>
      <vt:lpstr>Modulo 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Anderson Alexis García Hernández</dc:creator>
  <cp:keywords/>
  <dc:description/>
  <cp:lastModifiedBy>Christian Campos</cp:lastModifiedBy>
  <cp:revision/>
  <cp:lastPrinted>2023-07-13T18:22:27Z</cp:lastPrinted>
  <dcterms:created xsi:type="dcterms:W3CDTF">2015-06-05T18:19:34Z</dcterms:created>
  <dcterms:modified xsi:type="dcterms:W3CDTF">2023-07-13T18:23:23Z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127a2b6-15f0-419d-9b28-c70a2bd9d8e7_Enabled">
    <vt:lpwstr>true</vt:lpwstr>
  </property>
  <property fmtid="{D5CDD505-2E9C-101B-9397-08002B2CF9AE}" pid="3" name="MSIP_Label_1127a2b6-15f0-419d-9b28-c70a2bd9d8e7_SetDate">
    <vt:lpwstr>2023-05-05T14:27:01Z</vt:lpwstr>
  </property>
  <property fmtid="{D5CDD505-2E9C-101B-9397-08002B2CF9AE}" pid="4" name="MSIP_Label_1127a2b6-15f0-419d-9b28-c70a2bd9d8e7_Method">
    <vt:lpwstr>Standard</vt:lpwstr>
  </property>
  <property fmtid="{D5CDD505-2E9C-101B-9397-08002B2CF9AE}" pid="5" name="MSIP_Label_1127a2b6-15f0-419d-9b28-c70a2bd9d8e7_Name">
    <vt:lpwstr>defa4170-0d19-0005-0004-bc88714345d2</vt:lpwstr>
  </property>
  <property fmtid="{D5CDD505-2E9C-101B-9397-08002B2CF9AE}" pid="6" name="MSIP_Label_1127a2b6-15f0-419d-9b28-c70a2bd9d8e7_SiteId">
    <vt:lpwstr>72c26e03-2318-442a-ad4d-dd5408fdc373</vt:lpwstr>
  </property>
  <property fmtid="{D5CDD505-2E9C-101B-9397-08002B2CF9AE}" pid="7" name="MSIP_Label_1127a2b6-15f0-419d-9b28-c70a2bd9d8e7_ActionId">
    <vt:lpwstr>f004c005-2753-4aa4-bfa1-6524d3a726bd</vt:lpwstr>
  </property>
  <property fmtid="{D5CDD505-2E9C-101B-9397-08002B2CF9AE}" pid="8" name="MSIP_Label_1127a2b6-15f0-419d-9b28-c70a2bd9d8e7_ContentBits">
    <vt:lpwstr>0</vt:lpwstr>
  </property>
</Properties>
</file>